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liwi\Box Sync\CBTIweb\Content Development\Resources\Module 2 - Assessment\"/>
    </mc:Choice>
  </mc:AlternateContent>
  <xr:revisionPtr revIDLastSave="0" documentId="13_ncr:1_{F04CA91A-EB77-4D6F-96C5-04F92363CD9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Enter Sleep Diary Here" sheetId="1" r:id="rId1"/>
    <sheet name="Weekly Summary Sheet" sheetId="2" r:id="rId2"/>
    <sheet name="Calculatio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I15" i="3"/>
  <c r="H15" i="3"/>
  <c r="G15" i="3"/>
  <c r="F15" i="3"/>
  <c r="E15" i="3"/>
  <c r="D15" i="3"/>
  <c r="J14" i="3"/>
  <c r="I14" i="3"/>
  <c r="H14" i="3"/>
  <c r="G14" i="3"/>
  <c r="F14" i="3"/>
  <c r="E14" i="3"/>
  <c r="D14" i="3"/>
  <c r="J13" i="3"/>
  <c r="I13" i="3"/>
  <c r="H13" i="3"/>
  <c r="G13" i="3"/>
  <c r="F13" i="3"/>
  <c r="E13" i="3"/>
  <c r="D13" i="3"/>
  <c r="C2" i="2"/>
  <c r="I175" i="1"/>
  <c r="H175" i="1"/>
  <c r="G175" i="1"/>
  <c r="F175" i="1"/>
  <c r="E175" i="1"/>
  <c r="D175" i="1"/>
  <c r="C175" i="1"/>
  <c r="I174" i="1"/>
  <c r="H174" i="1"/>
  <c r="G174" i="1"/>
  <c r="F174" i="1"/>
  <c r="E174" i="1"/>
  <c r="D174" i="1"/>
  <c r="C174" i="1"/>
  <c r="I173" i="1"/>
  <c r="H173" i="1"/>
  <c r="G173" i="1"/>
  <c r="F173" i="1"/>
  <c r="E173" i="1"/>
  <c r="D173" i="1"/>
  <c r="C173" i="1"/>
  <c r="K170" i="1"/>
  <c r="K169" i="1"/>
  <c r="K167" i="1"/>
  <c r="K166" i="1"/>
  <c r="K163" i="1"/>
  <c r="K162" i="1"/>
  <c r="K161" i="1"/>
  <c r="J150" i="1"/>
  <c r="I150" i="1"/>
  <c r="H150" i="1"/>
  <c r="G150" i="1"/>
  <c r="F150" i="1"/>
  <c r="E150" i="1"/>
  <c r="D150" i="1"/>
  <c r="C150" i="1"/>
  <c r="J149" i="1"/>
  <c r="J151" i="1" s="1"/>
  <c r="I149" i="1"/>
  <c r="H149" i="1"/>
  <c r="G149" i="1"/>
  <c r="F149" i="1"/>
  <c r="E149" i="1"/>
  <c r="D149" i="1"/>
  <c r="C149" i="1"/>
  <c r="J148" i="1"/>
  <c r="I148" i="1"/>
  <c r="H148" i="1"/>
  <c r="H152" i="1" s="1"/>
  <c r="G148" i="1"/>
  <c r="G152" i="1" s="1"/>
  <c r="F148" i="1"/>
  <c r="E148" i="1"/>
  <c r="D148" i="1"/>
  <c r="C148" i="1"/>
  <c r="K145" i="1"/>
  <c r="G9" i="2" s="1"/>
  <c r="K144" i="1"/>
  <c r="G8" i="2" s="1"/>
  <c r="K142" i="1"/>
  <c r="K141" i="1"/>
  <c r="G7" i="2" s="1"/>
  <c r="K138" i="1"/>
  <c r="G3" i="2" s="1"/>
  <c r="K137" i="1"/>
  <c r="K136" i="1"/>
  <c r="G2" i="2" s="1"/>
  <c r="J125" i="1"/>
  <c r="I125" i="1"/>
  <c r="I127" i="1" s="1"/>
  <c r="H125" i="1"/>
  <c r="H127" i="1" s="1"/>
  <c r="G125" i="1"/>
  <c r="F125" i="1"/>
  <c r="E125" i="1"/>
  <c r="D125" i="1"/>
  <c r="C125" i="1"/>
  <c r="J124" i="1"/>
  <c r="I124" i="1"/>
  <c r="H124" i="1"/>
  <c r="G124" i="1"/>
  <c r="F124" i="1"/>
  <c r="E124" i="1"/>
  <c r="D124" i="1"/>
  <c r="C124" i="1"/>
  <c r="J123" i="1"/>
  <c r="I123" i="1"/>
  <c r="H123" i="1"/>
  <c r="G123" i="1"/>
  <c r="F123" i="1"/>
  <c r="E123" i="1"/>
  <c r="D123" i="1"/>
  <c r="C123" i="1"/>
  <c r="K120" i="1"/>
  <c r="F9" i="2" s="1"/>
  <c r="K119" i="1"/>
  <c r="F8" i="2" s="1"/>
  <c r="K117" i="1"/>
  <c r="K116" i="1"/>
  <c r="F7" i="2" s="1"/>
  <c r="K113" i="1"/>
  <c r="F3" i="2" s="1"/>
  <c r="K112" i="1"/>
  <c r="K111" i="1"/>
  <c r="F2" i="2" s="1"/>
  <c r="J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J102" i="1" s="1"/>
  <c r="I98" i="1"/>
  <c r="I102" i="1" s="1"/>
  <c r="H98" i="1"/>
  <c r="G98" i="1"/>
  <c r="F98" i="1"/>
  <c r="E98" i="1"/>
  <c r="D98" i="1"/>
  <c r="C98" i="1"/>
  <c r="K95" i="1"/>
  <c r="E9" i="2" s="1"/>
  <c r="K94" i="1"/>
  <c r="E8" i="2" s="1"/>
  <c r="K92" i="1"/>
  <c r="K91" i="1"/>
  <c r="E7" i="2" s="1"/>
  <c r="K88" i="1"/>
  <c r="E3" i="2" s="1"/>
  <c r="K87" i="1"/>
  <c r="K86" i="1"/>
  <c r="E2" i="2" s="1"/>
  <c r="J75" i="1"/>
  <c r="I75" i="1"/>
  <c r="H75" i="1"/>
  <c r="G75" i="1"/>
  <c r="F75" i="1"/>
  <c r="E75" i="1"/>
  <c r="D75" i="1"/>
  <c r="C75" i="1"/>
  <c r="J74" i="1"/>
  <c r="I74" i="1"/>
  <c r="H74" i="1"/>
  <c r="G74" i="1"/>
  <c r="F74" i="1"/>
  <c r="E74" i="1"/>
  <c r="D74" i="1"/>
  <c r="C74" i="1"/>
  <c r="J73" i="1"/>
  <c r="J77" i="1" s="1"/>
  <c r="I73" i="1"/>
  <c r="H73" i="1"/>
  <c r="G73" i="1"/>
  <c r="F73" i="1"/>
  <c r="F77" i="1" s="1"/>
  <c r="E73" i="1"/>
  <c r="D73" i="1"/>
  <c r="C73" i="1"/>
  <c r="C77" i="1" s="1"/>
  <c r="K70" i="1"/>
  <c r="D9" i="2" s="1"/>
  <c r="K69" i="1"/>
  <c r="D8" i="2" s="1"/>
  <c r="K67" i="1"/>
  <c r="K66" i="1"/>
  <c r="D7" i="2" s="1"/>
  <c r="K63" i="1"/>
  <c r="D3" i="2" s="1"/>
  <c r="K62" i="1"/>
  <c r="K61" i="1"/>
  <c r="D2" i="2" s="1"/>
  <c r="J50" i="1"/>
  <c r="I50" i="1"/>
  <c r="H50" i="1"/>
  <c r="G50" i="1"/>
  <c r="F50" i="1"/>
  <c r="E50" i="1"/>
  <c r="D50" i="1"/>
  <c r="D51" i="1" s="1"/>
  <c r="C50" i="1"/>
  <c r="J49" i="1"/>
  <c r="I49" i="1"/>
  <c r="I51" i="1" s="1"/>
  <c r="H49" i="1"/>
  <c r="H51" i="1" s="1"/>
  <c r="G49" i="1"/>
  <c r="F49" i="1"/>
  <c r="E49" i="1"/>
  <c r="D49" i="1"/>
  <c r="C49" i="1"/>
  <c r="J48" i="1"/>
  <c r="I48" i="1"/>
  <c r="H48" i="1"/>
  <c r="H52" i="1" s="1"/>
  <c r="G48" i="1"/>
  <c r="F48" i="1"/>
  <c r="E48" i="1"/>
  <c r="D48" i="1"/>
  <c r="D52" i="1" s="1"/>
  <c r="C48" i="1"/>
  <c r="C52" i="1" s="1"/>
  <c r="K47" i="1"/>
  <c r="C9" i="2" s="1"/>
  <c r="K46" i="1"/>
  <c r="C8" i="2" s="1"/>
  <c r="K44" i="1"/>
  <c r="K43" i="1"/>
  <c r="C7" i="2" s="1"/>
  <c r="K40" i="1"/>
  <c r="C3" i="2" s="1"/>
  <c r="K39" i="1"/>
  <c r="K3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K24" i="1"/>
  <c r="B9" i="2" s="1"/>
  <c r="K23" i="1"/>
  <c r="B8" i="2" s="1"/>
  <c r="K21" i="1"/>
  <c r="K20" i="1"/>
  <c r="B7" i="2" s="1"/>
  <c r="K17" i="1"/>
  <c r="B3" i="2" s="1"/>
  <c r="K16" i="1"/>
  <c r="K15" i="1"/>
  <c r="B2" i="2" s="1"/>
  <c r="J28" i="1" l="1"/>
  <c r="H28" i="1"/>
  <c r="H29" i="1"/>
  <c r="H30" i="1" s="1"/>
  <c r="H31" i="1" s="1"/>
  <c r="G28" i="1"/>
  <c r="F28" i="1"/>
  <c r="E28" i="1"/>
  <c r="D29" i="1"/>
  <c r="F76" i="1"/>
  <c r="H151" i="1"/>
  <c r="I151" i="1"/>
  <c r="D176" i="1"/>
  <c r="K174" i="1"/>
  <c r="K164" i="1" s="1"/>
  <c r="F29" i="1"/>
  <c r="F78" i="1"/>
  <c r="F79" i="1" s="1"/>
  <c r="G29" i="1"/>
  <c r="G30" i="1" s="1"/>
  <c r="G31" i="1" s="1"/>
  <c r="H53" i="1"/>
  <c r="H54" i="1" s="1"/>
  <c r="C76" i="1"/>
  <c r="K100" i="1"/>
  <c r="K90" i="1" s="1"/>
  <c r="K173" i="1"/>
  <c r="K27" i="1"/>
  <c r="K19" i="1" s="1"/>
  <c r="K150" i="1"/>
  <c r="K140" i="1" s="1"/>
  <c r="I126" i="1"/>
  <c r="I128" i="1" s="1"/>
  <c r="I129" i="1" s="1"/>
  <c r="E51" i="1"/>
  <c r="K125" i="1"/>
  <c r="K115" i="1" s="1"/>
  <c r="H177" i="1"/>
  <c r="I28" i="1"/>
  <c r="C78" i="1"/>
  <c r="C79" i="1" s="1"/>
  <c r="J152" i="1"/>
  <c r="J153" i="1" s="1"/>
  <c r="J154" i="1" s="1"/>
  <c r="I177" i="1"/>
  <c r="I178" i="1" s="1"/>
  <c r="I179" i="1" s="1"/>
  <c r="J29" i="1"/>
  <c r="J30" i="1" s="1"/>
  <c r="J31" i="1" s="1"/>
  <c r="E52" i="1"/>
  <c r="D76" i="1"/>
  <c r="D77" i="1"/>
  <c r="J103" i="1"/>
  <c r="J104" i="1" s="1"/>
  <c r="C151" i="1"/>
  <c r="K175" i="1"/>
  <c r="K165" i="1" s="1"/>
  <c r="H153" i="1"/>
  <c r="H154" i="1" s="1"/>
  <c r="G177" i="1"/>
  <c r="F51" i="1"/>
  <c r="E76" i="1"/>
  <c r="E78" i="1" s="1"/>
  <c r="E79" i="1" s="1"/>
  <c r="E77" i="1"/>
  <c r="C102" i="1"/>
  <c r="J127" i="1"/>
  <c r="K149" i="1"/>
  <c r="K139" i="1" s="1"/>
  <c r="D151" i="1"/>
  <c r="C176" i="1"/>
  <c r="C178" i="1" s="1"/>
  <c r="C179" i="1" s="1"/>
  <c r="C177" i="1"/>
  <c r="K49" i="1"/>
  <c r="K41" i="1" s="1"/>
  <c r="D102" i="1"/>
  <c r="C126" i="1"/>
  <c r="K148" i="1"/>
  <c r="K25" i="1"/>
  <c r="G76" i="1"/>
  <c r="K98" i="1"/>
  <c r="E102" i="1"/>
  <c r="K123" i="1"/>
  <c r="K124" i="1"/>
  <c r="K114" i="1" s="1"/>
  <c r="D126" i="1"/>
  <c r="E176" i="1"/>
  <c r="E177" i="1"/>
  <c r="E178" i="1" s="1"/>
  <c r="E179" i="1" s="1"/>
  <c r="K26" i="1"/>
  <c r="K18" i="1" s="1"/>
  <c r="G52" i="1"/>
  <c r="K99" i="1"/>
  <c r="K89" i="1" s="1"/>
  <c r="D177" i="1"/>
  <c r="D178" i="1" s="1"/>
  <c r="F102" i="1"/>
  <c r="E126" i="1"/>
  <c r="J126" i="1"/>
  <c r="F176" i="1"/>
  <c r="F177" i="1"/>
  <c r="D53" i="1"/>
  <c r="D78" i="1"/>
  <c r="C29" i="1"/>
  <c r="C28" i="1"/>
  <c r="E29" i="1"/>
  <c r="I77" i="1"/>
  <c r="I76" i="1"/>
  <c r="J76" i="1"/>
  <c r="J78" i="1" s="1"/>
  <c r="J79" i="1" s="1"/>
  <c r="E101" i="1"/>
  <c r="E103" i="1" s="1"/>
  <c r="E104" i="1" s="1"/>
  <c r="F127" i="1"/>
  <c r="F152" i="1"/>
  <c r="F151" i="1"/>
  <c r="J52" i="1"/>
  <c r="J51" i="1"/>
  <c r="G102" i="1"/>
  <c r="G127" i="1"/>
  <c r="G126" i="1"/>
  <c r="F126" i="1"/>
  <c r="G151" i="1"/>
  <c r="G153" i="1" s="1"/>
  <c r="G154" i="1" s="1"/>
  <c r="I152" i="1"/>
  <c r="I153" i="1" s="1"/>
  <c r="I154" i="1" s="1"/>
  <c r="K160" i="1"/>
  <c r="G51" i="1"/>
  <c r="D28" i="1"/>
  <c r="K73" i="1"/>
  <c r="C101" i="1"/>
  <c r="C103" i="1" s="1"/>
  <c r="C104" i="1" s="1"/>
  <c r="D127" i="1"/>
  <c r="E152" i="1"/>
  <c r="I52" i="1"/>
  <c r="I53" i="1" s="1"/>
  <c r="I54" i="1" s="1"/>
  <c r="E151" i="1"/>
  <c r="I29" i="1"/>
  <c r="K74" i="1"/>
  <c r="K64" i="1" s="1"/>
  <c r="F101" i="1"/>
  <c r="F103" i="1" s="1"/>
  <c r="F104" i="1" s="1"/>
  <c r="K14" i="1"/>
  <c r="C51" i="1"/>
  <c r="C53" i="1" s="1"/>
  <c r="C54" i="1" s="1"/>
  <c r="G77" i="1"/>
  <c r="K77" i="1" s="1"/>
  <c r="D4" i="2" s="1"/>
  <c r="H102" i="1"/>
  <c r="H101" i="1"/>
  <c r="G101" i="1"/>
  <c r="K110" i="1"/>
  <c r="H126" i="1"/>
  <c r="H128" i="1" s="1"/>
  <c r="H129" i="1" s="1"/>
  <c r="C152" i="1"/>
  <c r="D101" i="1"/>
  <c r="D103" i="1" s="1"/>
  <c r="K37" i="1"/>
  <c r="K48" i="1"/>
  <c r="I101" i="1"/>
  <c r="I103" i="1" s="1"/>
  <c r="I104" i="1" s="1"/>
  <c r="K60" i="1"/>
  <c r="C127" i="1"/>
  <c r="D152" i="1"/>
  <c r="E127" i="1"/>
  <c r="K75" i="1"/>
  <c r="K65" i="1" s="1"/>
  <c r="F52" i="1"/>
  <c r="F53" i="1" s="1"/>
  <c r="F54" i="1" s="1"/>
  <c r="K85" i="1"/>
  <c r="K50" i="1"/>
  <c r="K42" i="1" s="1"/>
  <c r="H77" i="1"/>
  <c r="H76" i="1"/>
  <c r="K135" i="1"/>
  <c r="H176" i="1"/>
  <c r="H178" i="1" s="1"/>
  <c r="H179" i="1" s="1"/>
  <c r="G176" i="1"/>
  <c r="I176" i="1"/>
  <c r="F30" i="1" l="1"/>
  <c r="F31" i="1" s="1"/>
  <c r="E30" i="1"/>
  <c r="E31" i="1" s="1"/>
  <c r="K126" i="1"/>
  <c r="K102" i="1"/>
  <c r="E4" i="2" s="1"/>
  <c r="K28" i="1"/>
  <c r="I30" i="1"/>
  <c r="I31" i="1" s="1"/>
  <c r="E53" i="1"/>
  <c r="E54" i="1" s="1"/>
  <c r="G128" i="1"/>
  <c r="G129" i="1" s="1"/>
  <c r="F178" i="1"/>
  <c r="F179" i="1" s="1"/>
  <c r="K176" i="1"/>
  <c r="G53" i="1"/>
  <c r="G54" i="1" s="1"/>
  <c r="J128" i="1"/>
  <c r="J129" i="1" s="1"/>
  <c r="E128" i="1"/>
  <c r="E129" i="1" s="1"/>
  <c r="K51" i="1"/>
  <c r="E153" i="1"/>
  <c r="E154" i="1" s="1"/>
  <c r="G78" i="1"/>
  <c r="G79" i="1" s="1"/>
  <c r="I78" i="1"/>
  <c r="I79" i="1" s="1"/>
  <c r="K76" i="1"/>
  <c r="K151" i="1"/>
  <c r="K177" i="1"/>
  <c r="C153" i="1"/>
  <c r="C154" i="1" s="1"/>
  <c r="C128" i="1"/>
  <c r="C129" i="1" s="1"/>
  <c r="D104" i="1"/>
  <c r="K104" i="1" s="1"/>
  <c r="E6" i="2" s="1"/>
  <c r="D54" i="1"/>
  <c r="K54" i="1" s="1"/>
  <c r="C6" i="2" s="1"/>
  <c r="F128" i="1"/>
  <c r="F129" i="1" s="1"/>
  <c r="D79" i="1"/>
  <c r="K79" i="1" s="1"/>
  <c r="D6" i="2" s="1"/>
  <c r="H78" i="1"/>
  <c r="H79" i="1" s="1"/>
  <c r="H103" i="1"/>
  <c r="H104" i="1" s="1"/>
  <c r="G103" i="1"/>
  <c r="G104" i="1" s="1"/>
  <c r="K29" i="1"/>
  <c r="B4" i="2" s="1"/>
  <c r="D30" i="1"/>
  <c r="G178" i="1"/>
  <c r="G179" i="1" s="1"/>
  <c r="K101" i="1"/>
  <c r="D153" i="1"/>
  <c r="K152" i="1"/>
  <c r="G4" i="2" s="1"/>
  <c r="J53" i="1"/>
  <c r="J54" i="1" s="1"/>
  <c r="D179" i="1"/>
  <c r="K179" i="1" s="1"/>
  <c r="K127" i="1"/>
  <c r="F4" i="2" s="1"/>
  <c r="D128" i="1"/>
  <c r="F153" i="1"/>
  <c r="F154" i="1" s="1"/>
  <c r="C30" i="1"/>
  <c r="C31" i="1" s="1"/>
  <c r="K52" i="1"/>
  <c r="C4" i="2" s="1"/>
  <c r="D154" i="1" l="1"/>
  <c r="K154" i="1" s="1"/>
  <c r="G6" i="2" s="1"/>
  <c r="K153" i="1"/>
  <c r="G5" i="2" s="1"/>
  <c r="K78" i="1"/>
  <c r="D5" i="2" s="1"/>
  <c r="D129" i="1"/>
  <c r="K129" i="1" s="1"/>
  <c r="F6" i="2" s="1"/>
  <c r="K128" i="1"/>
  <c r="F5" i="2" s="1"/>
  <c r="D31" i="1"/>
  <c r="K31" i="1" s="1"/>
  <c r="B6" i="2" s="1"/>
  <c r="K30" i="1"/>
  <c r="B5" i="2" s="1"/>
  <c r="K53" i="1"/>
  <c r="C5" i="2" s="1"/>
  <c r="K178" i="1"/>
  <c r="K103" i="1"/>
  <c r="E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000-000001000000}">
      <text>
        <r>
          <rPr>
            <sz val="10"/>
            <color rgb="FF000000"/>
            <rFont val="Arial"/>
            <scheme val="minor"/>
          </rPr>
          <t>There are not green areas.
	-djt</t>
        </r>
      </text>
    </comment>
  </commentList>
</comments>
</file>

<file path=xl/sharedStrings.xml><?xml version="1.0" encoding="utf-8"?>
<sst xmlns="http://schemas.openxmlformats.org/spreadsheetml/2006/main" count="539" uniqueCount="142">
  <si>
    <t>Instructions</t>
  </si>
  <si>
    <t>Enter data into blue areas</t>
  </si>
  <si>
    <t>Calculator computes into gray/green area</t>
  </si>
  <si>
    <t>If no data for any day, do not enter information in blue cells and delete info in green cells for that day.</t>
  </si>
  <si>
    <t>There is hidden text between the data entry area and the computation area</t>
  </si>
  <si>
    <t>Patient ID:</t>
  </si>
  <si>
    <t>Week1: Session 1</t>
  </si>
  <si>
    <t>AVERAGE</t>
  </si>
  <si>
    <t>What time did you try to go to sleep?</t>
  </si>
  <si>
    <t>Q2_LO</t>
  </si>
  <si>
    <r>
      <rPr>
        <b/>
        <sz val="10"/>
        <color theme="1"/>
        <rFont val="Arial"/>
        <family val="2"/>
      </rPr>
      <t xml:space="preserve">Sleep Onset Latency </t>
    </r>
    <r>
      <rPr>
        <sz val="10"/>
        <color theme="1"/>
        <rFont val="Arial"/>
        <family val="2"/>
      </rPr>
      <t>(min)</t>
    </r>
  </si>
  <si>
    <t>Q3_SOL</t>
  </si>
  <si>
    <t>Number of Awakenings</t>
  </si>
  <si>
    <t>Q4_#Wake</t>
  </si>
  <si>
    <r>
      <rPr>
        <b/>
        <sz val="10"/>
        <color theme="1"/>
        <rFont val="Arial"/>
        <family val="2"/>
      </rPr>
      <t xml:space="preserve">Wake Time After Sleep Onset </t>
    </r>
    <r>
      <rPr>
        <sz val="10"/>
        <color theme="1"/>
        <rFont val="Arial"/>
        <family val="2"/>
      </rPr>
      <t>(min)</t>
    </r>
  </si>
  <si>
    <t>Q5_WASO</t>
  </si>
  <si>
    <r>
      <rPr>
        <b/>
        <sz val="10"/>
        <color theme="1"/>
        <rFont val="Arial"/>
        <family val="2"/>
      </rPr>
      <t>Wake time</t>
    </r>
    <r>
      <rPr>
        <sz val="10"/>
        <color theme="1"/>
        <rFont val="Arial"/>
        <family val="2"/>
      </rPr>
      <t xml:space="preserve"> (time of final awakening)</t>
    </r>
  </si>
  <si>
    <t>Q6_WT</t>
  </si>
  <si>
    <r>
      <rPr>
        <b/>
        <sz val="10"/>
        <color theme="1"/>
        <rFont val="Arial"/>
        <family val="2"/>
      </rPr>
      <t>Out of bed</t>
    </r>
    <r>
      <rPr>
        <sz val="10"/>
        <color theme="1"/>
        <rFont val="Arial"/>
        <family val="2"/>
      </rPr>
      <t xml:space="preserve"> (out of bed for the day)</t>
    </r>
  </si>
  <si>
    <t>Q7_OB</t>
  </si>
  <si>
    <r>
      <rPr>
        <b/>
        <sz val="10"/>
        <color theme="1"/>
        <rFont val="Arial"/>
        <family val="2"/>
      </rPr>
      <t xml:space="preserve">Sleep Quality </t>
    </r>
    <r>
      <rPr>
        <sz val="10"/>
        <color theme="1"/>
        <rFont val="Arial"/>
        <family val="2"/>
      </rPr>
      <t>(0=very poor, 1=poor, 2=fair, 3=good, 4=very good)</t>
    </r>
  </si>
  <si>
    <t>Q8_SQ</t>
  </si>
  <si>
    <r>
      <rPr>
        <b/>
        <sz val="10"/>
        <color theme="1"/>
        <rFont val="Arial"/>
        <family val="2"/>
      </rPr>
      <t xml:space="preserve">Nap Time </t>
    </r>
    <r>
      <rPr>
        <sz val="10"/>
        <color theme="1"/>
        <rFont val="Arial"/>
        <family val="2"/>
      </rPr>
      <t>(min)</t>
    </r>
  </si>
  <si>
    <t>Q9_Nap</t>
  </si>
  <si>
    <r>
      <rPr>
        <b/>
        <sz val="10"/>
        <color theme="1"/>
        <rFont val="Arial"/>
        <family val="2"/>
      </rPr>
      <t xml:space="preserve">Duties end after 2100 or begin before 0600? </t>
    </r>
    <r>
      <rPr>
        <sz val="10"/>
        <color theme="1"/>
        <rFont val="Arial"/>
        <family val="2"/>
      </rPr>
      <t>(1=yes, 0=no)</t>
    </r>
  </si>
  <si>
    <t>Q11_duty</t>
  </si>
  <si>
    <t>How many nightmares?</t>
  </si>
  <si>
    <t>Q12_NM</t>
  </si>
  <si>
    <r>
      <rPr>
        <b/>
        <sz val="10"/>
        <color theme="1"/>
        <rFont val="Arial"/>
        <family val="2"/>
      </rPr>
      <t xml:space="preserve">Nightmare Severity? </t>
    </r>
    <r>
      <rPr>
        <sz val="10"/>
        <color theme="1"/>
        <rFont val="Arial"/>
        <family val="2"/>
      </rPr>
      <t>(0-4)</t>
    </r>
  </si>
  <si>
    <t>Q13_NMSev</t>
  </si>
  <si>
    <t>LO</t>
  </si>
  <si>
    <t>WT</t>
  </si>
  <si>
    <t>OB</t>
  </si>
  <si>
    <t>Time Awake In the Morning (min)</t>
  </si>
  <si>
    <t>TWAK</t>
  </si>
  <si>
    <t>Time in Bed</t>
  </si>
  <si>
    <t>TIB</t>
  </si>
  <si>
    <t>Total Sleep Time</t>
  </si>
  <si>
    <t>TST</t>
  </si>
  <si>
    <t>Sleep Efficiency</t>
  </si>
  <si>
    <t>SE (%)</t>
  </si>
  <si>
    <t>Comments</t>
  </si>
  <si>
    <t>Week 2: Session 2</t>
  </si>
  <si>
    <t>sample</t>
  </si>
  <si>
    <r>
      <rPr>
        <b/>
        <sz val="10"/>
        <color theme="1"/>
        <rFont val="Arial"/>
        <family val="2"/>
      </rPr>
      <t>Lights out</t>
    </r>
    <r>
      <rPr>
        <sz val="10"/>
        <color theme="1"/>
        <rFont val="Arial"/>
        <family val="2"/>
      </rPr>
      <t xml:space="preserve"> (Try to go to sleep)</t>
    </r>
  </si>
  <si>
    <r>
      <rPr>
        <b/>
        <sz val="10"/>
        <color theme="1"/>
        <rFont val="Arial"/>
        <family val="2"/>
      </rPr>
      <t xml:space="preserve">Sleep Onset Latency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</si>
  <si>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Wake Time After Sleep Onset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</si>
  <si>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>Wake time</t>
    </r>
    <r>
      <rPr>
        <sz val="10"/>
        <color theme="1"/>
        <rFont val="Arial"/>
        <family val="2"/>
      </rPr>
      <t xml:space="preserve"> (time of final awakening)</t>
    </r>
  </si>
  <si>
    <r>
      <rPr>
        <b/>
        <sz val="10"/>
        <color theme="1"/>
        <rFont val="Arial"/>
        <family val="2"/>
      </rPr>
      <t>Out of bed</t>
    </r>
    <r>
      <rPr>
        <sz val="10"/>
        <color theme="1"/>
        <rFont val="Arial"/>
        <family val="2"/>
      </rPr>
      <t xml:space="preserve"> (out of bed for the day)</t>
    </r>
  </si>
  <si>
    <r>
      <rPr>
        <b/>
        <sz val="10"/>
        <color theme="1"/>
        <rFont val="Arial"/>
        <family val="2"/>
      </rPr>
      <t xml:space="preserve">Sleep Quality </t>
    </r>
    <r>
      <rPr>
        <sz val="10"/>
        <color theme="1"/>
        <rFont val="Arial"/>
        <family val="2"/>
      </rPr>
      <t>(0=very poor, 1=poor, 2=fair, 3=good, 4=very good)</t>
    </r>
  </si>
  <si>
    <r>
      <rPr>
        <b/>
        <sz val="10"/>
        <color theme="1"/>
        <rFont val="Arial"/>
        <family val="2"/>
      </rPr>
      <t xml:space="preserve">Nap Time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</si>
  <si>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Duties end after 2100 or begin before 0600? </t>
    </r>
    <r>
      <rPr>
        <sz val="10"/>
        <color theme="1"/>
        <rFont val="Arial"/>
        <family val="2"/>
      </rPr>
      <t>(1=yes, 0=no)</t>
    </r>
  </si>
  <si>
    <r>
      <rPr>
        <b/>
        <sz val="10"/>
        <color theme="1"/>
        <rFont val="Arial"/>
        <family val="2"/>
      </rPr>
      <t xml:space="preserve">Nightmare Severity? </t>
    </r>
    <r>
      <rPr>
        <sz val="10"/>
        <color theme="1"/>
        <rFont val="Arial"/>
        <family val="2"/>
      </rPr>
      <t>(0-4)</t>
    </r>
  </si>
  <si>
    <t>Week 3: Session 3</t>
  </si>
  <si>
    <r>
      <rPr>
        <b/>
        <sz val="10"/>
        <color theme="1"/>
        <rFont val="Arial"/>
        <family val="2"/>
      </rPr>
      <t>Lights out</t>
    </r>
    <r>
      <rPr>
        <sz val="10"/>
        <color theme="1"/>
        <rFont val="Arial"/>
        <family val="2"/>
      </rPr>
      <t xml:space="preserve"> (Try to go to sleep)</t>
    </r>
  </si>
  <si>
    <r>
      <rPr>
        <b/>
        <sz val="10"/>
        <color theme="1"/>
        <rFont val="Arial"/>
        <family val="2"/>
      </rPr>
      <t xml:space="preserve">Sleep Onset Latency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</si>
  <si>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Wake Time After Sleep Onset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</si>
  <si>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>Wake time</t>
    </r>
    <r>
      <rPr>
        <sz val="10"/>
        <color theme="1"/>
        <rFont val="Arial"/>
        <family val="2"/>
      </rPr>
      <t xml:space="preserve"> (time of final awakening)</t>
    </r>
  </si>
  <si>
    <r>
      <rPr>
        <b/>
        <sz val="10"/>
        <color theme="1"/>
        <rFont val="Arial"/>
        <family val="2"/>
      </rPr>
      <t>Out of bed</t>
    </r>
    <r>
      <rPr>
        <sz val="10"/>
        <color theme="1"/>
        <rFont val="Arial"/>
        <family val="2"/>
      </rPr>
      <t xml:space="preserve"> (out of bed for the day)</t>
    </r>
  </si>
  <si>
    <r>
      <rPr>
        <b/>
        <sz val="10"/>
        <color theme="1"/>
        <rFont val="Arial"/>
        <family val="2"/>
      </rPr>
      <t xml:space="preserve">Sleep Quality </t>
    </r>
    <r>
      <rPr>
        <sz val="10"/>
        <color theme="1"/>
        <rFont val="Arial"/>
        <family val="2"/>
      </rPr>
      <t>(0=very poor, 1=poor, 2=fair, 3=good, 4=very good)</t>
    </r>
  </si>
  <si>
    <r>
      <rPr>
        <b/>
        <sz val="10"/>
        <color theme="1"/>
        <rFont val="Arial"/>
        <family val="2"/>
      </rPr>
      <t xml:space="preserve">Nap Time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</si>
  <si>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Duties end after 2100 or begin before 0600? </t>
    </r>
    <r>
      <rPr>
        <sz val="10"/>
        <color theme="1"/>
        <rFont val="Arial"/>
        <family val="2"/>
      </rPr>
      <t>(1=yes, 0=no)</t>
    </r>
  </si>
  <si>
    <r>
      <rPr>
        <b/>
        <sz val="10"/>
        <color theme="1"/>
        <rFont val="Arial"/>
        <family val="2"/>
      </rPr>
      <t xml:space="preserve">Nightmare Severity? </t>
    </r>
    <r>
      <rPr>
        <sz val="10"/>
        <color theme="1"/>
        <rFont val="Arial"/>
        <family val="2"/>
      </rPr>
      <t>(0-4)</t>
    </r>
  </si>
  <si>
    <t>Times practiced imagery?</t>
  </si>
  <si>
    <t>Q14_Pract</t>
  </si>
  <si>
    <t>Minutes imagery practiced?</t>
  </si>
  <si>
    <t>Q15_PractMin</t>
  </si>
  <si>
    <t>Week 4: Session 4</t>
  </si>
  <si>
    <r>
      <rPr>
        <b/>
        <sz val="10"/>
        <color theme="1"/>
        <rFont val="Arial"/>
        <family val="2"/>
      </rPr>
      <t>Lights out</t>
    </r>
    <r>
      <rPr>
        <sz val="10"/>
        <color theme="1"/>
        <rFont val="Arial"/>
        <family val="2"/>
      </rPr>
      <t xml:space="preserve"> (Try to go to sleep)</t>
    </r>
  </si>
  <si>
    <r>
      <rPr>
        <b/>
        <sz val="10"/>
        <color theme="1"/>
        <rFont val="Arial"/>
        <family val="2"/>
      </rPr>
      <t xml:space="preserve">Sleep Onset Latency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</si>
  <si>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Wake Time After Sleep Onset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</si>
  <si>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>Wake time</t>
    </r>
    <r>
      <rPr>
        <sz val="10"/>
        <color theme="1"/>
        <rFont val="Arial"/>
        <family val="2"/>
      </rPr>
      <t xml:space="preserve"> (time of final awakening)</t>
    </r>
  </si>
  <si>
    <r>
      <rPr>
        <b/>
        <sz val="10"/>
        <color theme="1"/>
        <rFont val="Arial"/>
        <family val="2"/>
      </rPr>
      <t>Out of bed</t>
    </r>
    <r>
      <rPr>
        <sz val="10"/>
        <color theme="1"/>
        <rFont val="Arial"/>
        <family val="2"/>
      </rPr>
      <t xml:space="preserve"> (out of bed for the day)</t>
    </r>
  </si>
  <si>
    <r>
      <rPr>
        <b/>
        <sz val="10"/>
        <color theme="1"/>
        <rFont val="Arial"/>
        <family val="2"/>
      </rPr>
      <t xml:space="preserve">Sleep Quality </t>
    </r>
    <r>
      <rPr>
        <sz val="10"/>
        <color theme="1"/>
        <rFont val="Arial"/>
        <family val="2"/>
      </rPr>
      <t>(0=very poor, 1=poor, 2=fair, 3=good, 4=very good)</t>
    </r>
  </si>
  <si>
    <r>
      <rPr>
        <b/>
        <sz val="10"/>
        <color theme="1"/>
        <rFont val="Arial"/>
        <family val="2"/>
      </rPr>
      <t xml:space="preserve">Nap Time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</si>
  <si>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Duties end after 2100 or begin before 0600? </t>
    </r>
    <r>
      <rPr>
        <sz val="10"/>
        <color theme="1"/>
        <rFont val="Arial"/>
        <family val="2"/>
      </rPr>
      <t>(1=yes, 0=no)</t>
    </r>
  </si>
  <si>
    <r>
      <rPr>
        <b/>
        <sz val="10"/>
        <color theme="1"/>
        <rFont val="Arial"/>
        <family val="2"/>
      </rPr>
      <t xml:space="preserve">Nightmare Severity? </t>
    </r>
    <r>
      <rPr>
        <sz val="10"/>
        <color theme="1"/>
        <rFont val="Arial"/>
        <family val="2"/>
      </rPr>
      <t>(0-4)</t>
    </r>
  </si>
  <si>
    <t>Week 5: Session 5</t>
  </si>
  <si>
    <r>
      <rPr>
        <b/>
        <sz val="10"/>
        <color theme="1"/>
        <rFont val="Arial"/>
        <family val="2"/>
      </rPr>
      <t>Lights out</t>
    </r>
    <r>
      <rPr>
        <sz val="10"/>
        <color theme="1"/>
        <rFont val="Arial"/>
        <family val="2"/>
      </rPr>
      <t xml:space="preserve"> (Try to go to sleep)</t>
    </r>
  </si>
  <si>
    <r>
      <rPr>
        <b/>
        <sz val="10"/>
        <color theme="1"/>
        <rFont val="Arial"/>
        <family val="2"/>
      </rPr>
      <t xml:space="preserve">Sleep Onset Latency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</si>
  <si>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Wake Time After Sleep Onset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</si>
  <si>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>Wake time</t>
    </r>
    <r>
      <rPr>
        <sz val="10"/>
        <color theme="1"/>
        <rFont val="Arial"/>
        <family val="2"/>
      </rPr>
      <t xml:space="preserve"> (time of final awakening)</t>
    </r>
  </si>
  <si>
    <r>
      <rPr>
        <b/>
        <sz val="10"/>
        <color theme="1"/>
        <rFont val="Arial"/>
        <family val="2"/>
      </rPr>
      <t>Out of bed</t>
    </r>
    <r>
      <rPr>
        <sz val="10"/>
        <color theme="1"/>
        <rFont val="Arial"/>
        <family val="2"/>
      </rPr>
      <t xml:space="preserve"> (out of bed for the day)</t>
    </r>
  </si>
  <si>
    <r>
      <rPr>
        <b/>
        <sz val="10"/>
        <color theme="1"/>
        <rFont val="Arial"/>
        <family val="2"/>
      </rPr>
      <t xml:space="preserve">Sleep Quality </t>
    </r>
    <r>
      <rPr>
        <sz val="10"/>
        <color theme="1"/>
        <rFont val="Arial"/>
        <family val="2"/>
      </rPr>
      <t>(0=very poor, 1=poor, 2=fair, 3=good, 4=very good)</t>
    </r>
  </si>
  <si>
    <r>
      <rPr>
        <b/>
        <sz val="10"/>
        <color theme="1"/>
        <rFont val="Arial"/>
        <family val="2"/>
      </rPr>
      <t xml:space="preserve">Nap Time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</si>
  <si>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Duties end after 2100 or begin before 0600? </t>
    </r>
    <r>
      <rPr>
        <sz val="10"/>
        <color theme="1"/>
        <rFont val="Arial"/>
        <family val="2"/>
      </rPr>
      <t>(1=yes, 0=no)</t>
    </r>
  </si>
  <si>
    <r>
      <rPr>
        <b/>
        <sz val="10"/>
        <color theme="1"/>
        <rFont val="Arial"/>
        <family val="2"/>
      </rPr>
      <t xml:space="preserve">Nightmare Severity? </t>
    </r>
    <r>
      <rPr>
        <sz val="10"/>
        <color theme="1"/>
        <rFont val="Arial"/>
        <family val="2"/>
      </rPr>
      <t>(0-4)</t>
    </r>
  </si>
  <si>
    <t>Week 6: Session 6</t>
  </si>
  <si>
    <r>
      <rPr>
        <b/>
        <sz val="10"/>
        <color theme="1"/>
        <rFont val="Arial"/>
        <family val="2"/>
      </rPr>
      <t>Lights out</t>
    </r>
    <r>
      <rPr>
        <sz val="10"/>
        <color theme="1"/>
        <rFont val="Arial"/>
        <family val="2"/>
      </rPr>
      <t xml:space="preserve"> (Try to go to sleep)</t>
    </r>
  </si>
  <si>
    <r>
      <rPr>
        <b/>
        <sz val="10"/>
        <color theme="1"/>
        <rFont val="Arial"/>
        <family val="2"/>
      </rPr>
      <t xml:space="preserve">Sleep Onset Latency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</si>
  <si>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Wake Time After Sleep Onset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</si>
  <si>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>Wake time</t>
    </r>
    <r>
      <rPr>
        <sz val="10"/>
        <color theme="1"/>
        <rFont val="Arial"/>
        <family val="2"/>
      </rPr>
      <t xml:space="preserve"> (time of final awakening)</t>
    </r>
  </si>
  <si>
    <r>
      <rPr>
        <b/>
        <sz val="10"/>
        <color theme="1"/>
        <rFont val="Arial"/>
        <family val="2"/>
      </rPr>
      <t>Out of bed</t>
    </r>
    <r>
      <rPr>
        <sz val="10"/>
        <color theme="1"/>
        <rFont val="Arial"/>
        <family val="2"/>
      </rPr>
      <t xml:space="preserve"> (out of bed for the day)</t>
    </r>
  </si>
  <si>
    <r>
      <rPr>
        <b/>
        <sz val="10"/>
        <color theme="1"/>
        <rFont val="Arial"/>
        <family val="2"/>
      </rPr>
      <t xml:space="preserve">Sleep Quality </t>
    </r>
    <r>
      <rPr>
        <sz val="10"/>
        <color theme="1"/>
        <rFont val="Arial"/>
        <family val="2"/>
      </rPr>
      <t>(0=very poor, 1=poor, 2=fair, 3=good, 4=very good)</t>
    </r>
  </si>
  <si>
    <r>
      <rPr>
        <b/>
        <sz val="10"/>
        <color theme="1"/>
        <rFont val="Arial"/>
        <family val="2"/>
      </rPr>
      <t xml:space="preserve">Nap Time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</si>
  <si>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Duties end after 2100 or begin before 0600? </t>
    </r>
    <r>
      <rPr>
        <sz val="10"/>
        <color theme="1"/>
        <rFont val="Arial"/>
        <family val="2"/>
      </rPr>
      <t>(1=yes, 0=no)</t>
    </r>
  </si>
  <si>
    <r>
      <rPr>
        <b/>
        <sz val="10"/>
        <color theme="1"/>
        <rFont val="Arial"/>
        <family val="2"/>
      </rPr>
      <t xml:space="preserve">Nightmare Severity? </t>
    </r>
    <r>
      <rPr>
        <sz val="10"/>
        <color theme="1"/>
        <rFont val="Arial"/>
        <family val="2"/>
      </rPr>
      <t>(0-4)</t>
    </r>
  </si>
  <si>
    <t>Week #: Session #</t>
  </si>
  <si>
    <r>
      <rPr>
        <b/>
        <sz val="10"/>
        <color theme="1"/>
        <rFont val="Arial"/>
        <family val="2"/>
      </rPr>
      <t>Lights out</t>
    </r>
    <r>
      <rPr>
        <sz val="10"/>
        <color theme="1"/>
        <rFont val="Arial"/>
        <family val="2"/>
      </rPr>
      <t xml:space="preserve"> (Try to go to sleep)</t>
    </r>
  </si>
  <si>
    <r>
      <rPr>
        <b/>
        <sz val="10"/>
        <color theme="1"/>
        <rFont val="Arial"/>
        <family val="2"/>
      </rPr>
      <t xml:space="preserve">Sleep Onset Latency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</si>
  <si>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Wake Time After Sleep Onset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</si>
  <si>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>Wake time</t>
    </r>
    <r>
      <rPr>
        <sz val="10"/>
        <color theme="1"/>
        <rFont val="Arial"/>
        <family val="2"/>
      </rPr>
      <t xml:space="preserve"> (time of final awakening)</t>
    </r>
  </si>
  <si>
    <r>
      <rPr>
        <b/>
        <sz val="10"/>
        <color theme="1"/>
        <rFont val="Arial"/>
        <family val="2"/>
      </rPr>
      <t>Out of bed</t>
    </r>
    <r>
      <rPr>
        <sz val="10"/>
        <color theme="1"/>
        <rFont val="Arial"/>
        <family val="2"/>
      </rPr>
      <t xml:space="preserve"> (out of bed for the day)</t>
    </r>
  </si>
  <si>
    <r>
      <rPr>
        <b/>
        <sz val="10"/>
        <color theme="1"/>
        <rFont val="Arial"/>
        <family val="2"/>
      </rPr>
      <t xml:space="preserve">Sleep Quality </t>
    </r>
    <r>
      <rPr>
        <sz val="10"/>
        <color theme="1"/>
        <rFont val="Arial"/>
        <family val="2"/>
      </rPr>
      <t>(0=very poor, 1=poor, 2=fair, 3=good, 4=very good)</t>
    </r>
  </si>
  <si>
    <r>
      <rPr>
        <b/>
        <sz val="10"/>
        <color theme="1"/>
        <rFont val="Arial"/>
        <family val="2"/>
      </rPr>
      <t xml:space="preserve">Nap Time </t>
    </r>
    <r>
      <rPr>
        <sz val="10"/>
        <color theme="1"/>
        <rFont val="Arial"/>
        <family val="2"/>
      </rPr>
      <t>(min)</t>
    </r>
  </si>
  <si>
    <r>
      <rPr>
        <b/>
        <sz val="10"/>
        <color theme="1"/>
        <rFont val="Arial"/>
        <family val="2"/>
      </rPr>
      <t xml:space="preserve">Duties end after 2100 or begin before 0600? </t>
    </r>
    <r>
      <rPr>
        <sz val="10"/>
        <color theme="1"/>
        <rFont val="Arial"/>
        <family val="2"/>
      </rPr>
      <t>(1=yes, 0=no)</t>
    </r>
  </si>
  <si>
    <r>
      <rPr>
        <b/>
        <sz val="10"/>
        <color theme="1"/>
        <rFont val="Arial"/>
        <family val="2"/>
      </rPr>
      <t xml:space="preserve">Nightmare Severity? </t>
    </r>
    <r>
      <rPr>
        <sz val="10"/>
        <color theme="1"/>
        <rFont val="Arial"/>
        <family val="2"/>
      </rPr>
      <t>(0-4)</t>
    </r>
  </si>
  <si>
    <t>Average</t>
  </si>
  <si>
    <t>Week 1 (BL)</t>
  </si>
  <si>
    <t>Week 2</t>
  </si>
  <si>
    <t>Week 3</t>
  </si>
  <si>
    <t>Week 4</t>
  </si>
  <si>
    <t>Week 5</t>
  </si>
  <si>
    <t>Week 6</t>
  </si>
  <si>
    <t>Sleep Onset Latency (SOL)</t>
  </si>
  <si>
    <t>Wake Time After Sleep Onset (WASO)</t>
  </si>
  <si>
    <t>Time in Bed (TIB)</t>
  </si>
  <si>
    <t>Total Sleep Time (TST)</t>
  </si>
  <si>
    <t>Sleep Efficiency (SE%)</t>
  </si>
  <si>
    <t>Sleep Quality (SQ)</t>
  </si>
  <si>
    <t>Nightmare Frequency</t>
  </si>
  <si>
    <t>Nightmare Severity</t>
  </si>
  <si>
    <t>Insomnia Severity Index</t>
  </si>
  <si>
    <t>Week 1</t>
  </si>
  <si>
    <t>day 1</t>
  </si>
  <si>
    <t>day 2</t>
  </si>
  <si>
    <t>day 3</t>
  </si>
  <si>
    <t>day 4</t>
  </si>
  <si>
    <t>day 5</t>
  </si>
  <si>
    <t>day 6</t>
  </si>
  <si>
    <t>day 7</t>
  </si>
  <si>
    <t>Lights out (Try to go to sleep)</t>
  </si>
  <si>
    <t>0:00</t>
  </si>
  <si>
    <t>Sleep Onset Latency (min)</t>
  </si>
  <si>
    <t>Wake Time After Sleep Onset (min)</t>
  </si>
  <si>
    <t>Wake time (time of final awakening)</t>
  </si>
  <si>
    <t>Out of bed (out of bed for the day)</t>
  </si>
  <si>
    <t>Sleep Quality</t>
  </si>
  <si>
    <t>Nap Time (min)</t>
  </si>
  <si>
    <t>Example</t>
  </si>
  <si>
    <t>What time did you get into bed?</t>
  </si>
  <si>
    <t>Q1_TTB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</si>
</sst>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[$-409]h:mm\ AM/PM"/>
  </numFmts>
  <fonts count="8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0"/>
      <color theme="1"/>
      <name val="Arimo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FF0000"/>
      </patternFill>
    </fill>
    <fill>
      <patternFill patternType="solid">
        <fgColor rgb="FF366092"/>
        <bgColor rgb="FF366092"/>
      </patternFill>
    </fill>
    <fill>
      <patternFill patternType="solid">
        <fgColor rgb="FFFCF305"/>
        <bgColor rgb="FFFCF305"/>
      </patternFill>
    </fill>
    <fill>
      <patternFill patternType="solid">
        <fgColor rgb="FF1FB714"/>
        <bgColor rgb="FF1FB71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CF30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1" fillId="4" borderId="4" xfId="0" applyFont="1" applyFill="1" applyBorder="1"/>
    <xf numFmtId="0" fontId="1" fillId="0" borderId="0" xfId="0" applyFont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 applyAlignment="1">
      <alignment horizontal="right"/>
    </xf>
    <xf numFmtId="0" fontId="2" fillId="0" borderId="14" xfId="0" applyFont="1" applyBorder="1"/>
    <xf numFmtId="164" fontId="2" fillId="0" borderId="0" xfId="0" applyNumberFormat="1" applyFont="1"/>
    <xf numFmtId="164" fontId="2" fillId="0" borderId="15" xfId="0" applyNumberFormat="1" applyFont="1" applyBorder="1"/>
    <xf numFmtId="0" fontId="1" fillId="0" borderId="14" xfId="0" applyFont="1" applyBorder="1" applyAlignment="1">
      <alignment wrapText="1"/>
    </xf>
    <xf numFmtId="164" fontId="2" fillId="0" borderId="0" xfId="0" applyNumberFormat="1" applyFont="1" applyAlignment="1">
      <alignment horizontal="center"/>
    </xf>
    <xf numFmtId="0" fontId="1" fillId="0" borderId="15" xfId="0" applyFont="1" applyBorder="1"/>
    <xf numFmtId="20" fontId="2" fillId="6" borderId="5" xfId="0" applyNumberFormat="1" applyFont="1" applyFill="1" applyBorder="1"/>
    <xf numFmtId="20" fontId="2" fillId="2" borderId="5" xfId="0" applyNumberFormat="1" applyFont="1" applyFill="1" applyBorder="1"/>
    <xf numFmtId="2" fontId="1" fillId="3" borderId="16" xfId="0" applyNumberFormat="1" applyFont="1" applyFill="1" applyBorder="1" applyAlignment="1">
      <alignment horizontal="right"/>
    </xf>
    <xf numFmtId="0" fontId="2" fillId="6" borderId="5" xfId="0" applyFont="1" applyFill="1" applyBorder="1"/>
    <xf numFmtId="1" fontId="2" fillId="2" borderId="5" xfId="0" applyNumberFormat="1" applyFont="1" applyFill="1" applyBorder="1"/>
    <xf numFmtId="18" fontId="6" fillId="0" borderId="0" xfId="0" applyNumberFormat="1" applyFont="1"/>
    <xf numFmtId="0" fontId="1" fillId="3" borderId="16" xfId="0" applyFont="1" applyFill="1" applyBorder="1" applyAlignment="1">
      <alignment horizontal="right"/>
    </xf>
    <xf numFmtId="1" fontId="1" fillId="3" borderId="16" xfId="0" applyNumberFormat="1" applyFont="1" applyFill="1" applyBorder="1" applyAlignment="1">
      <alignment horizontal="right"/>
    </xf>
    <xf numFmtId="2" fontId="2" fillId="6" borderId="5" xfId="0" applyNumberFormat="1" applyFont="1" applyFill="1" applyBorder="1"/>
    <xf numFmtId="2" fontId="1" fillId="3" borderId="16" xfId="0" applyNumberFormat="1" applyFont="1" applyFill="1" applyBorder="1"/>
    <xf numFmtId="1" fontId="2" fillId="2" borderId="5" xfId="0" applyNumberFormat="1" applyFont="1" applyFill="1" applyBorder="1" applyAlignment="1">
      <alignment horizontal="right"/>
    </xf>
    <xf numFmtId="0" fontId="2" fillId="0" borderId="14" xfId="0" applyFont="1" applyBorder="1" applyAlignment="1">
      <alignment wrapText="1"/>
    </xf>
    <xf numFmtId="2" fontId="1" fillId="7" borderId="16" xfId="0" applyNumberFormat="1" applyFont="1" applyFill="1" applyBorder="1"/>
    <xf numFmtId="1" fontId="2" fillId="6" borderId="5" xfId="0" applyNumberFormat="1" applyFont="1" applyFill="1" applyBorder="1"/>
    <xf numFmtId="0" fontId="1" fillId="0" borderId="14" xfId="0" applyFont="1" applyBorder="1" applyAlignment="1">
      <alignment horizontal="right"/>
    </xf>
    <xf numFmtId="2" fontId="1" fillId="0" borderId="0" xfId="0" applyNumberFormat="1" applyFont="1" applyAlignment="1">
      <alignment wrapText="1"/>
    </xf>
    <xf numFmtId="2" fontId="2" fillId="3" borderId="5" xfId="0" applyNumberFormat="1" applyFont="1" applyFill="1" applyBorder="1"/>
    <xf numFmtId="0" fontId="1" fillId="0" borderId="17" xfId="0" applyFont="1" applyBorder="1" applyAlignment="1">
      <alignment horizontal="right"/>
    </xf>
    <xf numFmtId="2" fontId="1" fillId="0" borderId="18" xfId="0" applyNumberFormat="1" applyFont="1" applyBorder="1" applyAlignment="1">
      <alignment wrapText="1"/>
    </xf>
    <xf numFmtId="2" fontId="2" fillId="6" borderId="19" xfId="0" applyNumberFormat="1" applyFont="1" applyFill="1" applyBorder="1"/>
    <xf numFmtId="9" fontId="2" fillId="3" borderId="19" xfId="0" applyNumberFormat="1" applyFont="1" applyFill="1" applyBorder="1"/>
    <xf numFmtId="9" fontId="1" fillId="3" borderId="20" xfId="0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right"/>
    </xf>
    <xf numFmtId="9" fontId="2" fillId="3" borderId="19" xfId="0" applyNumberFormat="1" applyFont="1" applyFill="1" applyBorder="1" applyAlignment="1">
      <alignment wrapText="1"/>
    </xf>
    <xf numFmtId="0" fontId="2" fillId="0" borderId="15" xfId="0" applyFont="1" applyBorder="1"/>
    <xf numFmtId="14" fontId="2" fillId="0" borderId="0" xfId="0" applyNumberFormat="1" applyFont="1" applyAlignment="1">
      <alignment horizontal="center"/>
    </xf>
    <xf numFmtId="0" fontId="2" fillId="0" borderId="18" xfId="0" applyFont="1" applyBorder="1"/>
    <xf numFmtId="2" fontId="2" fillId="0" borderId="9" xfId="0" applyNumberFormat="1" applyFont="1" applyBorder="1"/>
    <xf numFmtId="2" fontId="1" fillId="0" borderId="9" xfId="0" applyNumberFormat="1" applyFont="1" applyBorder="1"/>
    <xf numFmtId="2" fontId="2" fillId="0" borderId="21" xfId="0" applyNumberFormat="1" applyFont="1" applyBorder="1"/>
    <xf numFmtId="2" fontId="2" fillId="0" borderId="0" xfId="0" applyNumberFormat="1" applyFont="1"/>
    <xf numFmtId="9" fontId="2" fillId="0" borderId="0" xfId="0" applyNumberFormat="1" applyFont="1"/>
    <xf numFmtId="10" fontId="2" fillId="0" borderId="0" xfId="0" applyNumberFormat="1" applyFont="1"/>
    <xf numFmtId="0" fontId="7" fillId="0" borderId="0" xfId="0" applyFont="1"/>
    <xf numFmtId="20" fontId="2" fillId="0" borderId="0" xfId="0" applyNumberFormat="1" applyFont="1"/>
    <xf numFmtId="1" fontId="2" fillId="0" borderId="0" xfId="0" applyNumberFormat="1" applyFont="1"/>
    <xf numFmtId="0" fontId="6" fillId="0" borderId="0" xfId="0" applyFont="1"/>
    <xf numFmtId="1" fontId="6" fillId="0" borderId="0" xfId="0" applyNumberFormat="1" applyFont="1"/>
    <xf numFmtId="165" fontId="6" fillId="0" borderId="0" xfId="0" applyNumberFormat="1" applyFont="1"/>
    <xf numFmtId="0" fontId="1" fillId="0" borderId="16" xfId="0" applyFont="1" applyBorder="1"/>
    <xf numFmtId="14" fontId="2" fillId="9" borderId="5" xfId="0" applyNumberFormat="1" applyFont="1" applyFill="1" applyBorder="1"/>
    <xf numFmtId="14" fontId="2" fillId="6" borderId="5" xfId="0" applyNumberFormat="1" applyFont="1" applyFill="1" applyBorder="1" applyAlignment="1">
      <alignment horizontal="center"/>
    </xf>
    <xf numFmtId="20" fontId="2" fillId="2" borderId="5" xfId="0" applyNumberFormat="1" applyFont="1" applyFill="1" applyBorder="1" applyAlignment="1">
      <alignment horizontal="right"/>
    </xf>
    <xf numFmtId="20" fontId="2" fillId="8" borderId="0" xfId="0" applyNumberFormat="1" applyFont="1" applyFill="1" applyAlignment="1">
      <alignment horizontal="right"/>
    </xf>
    <xf numFmtId="0" fontId="4" fillId="5" borderId="11" xfId="0" applyFont="1" applyFill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757575"/>
                </a:solidFill>
                <a:latin typeface="+mn-lt"/>
              </a:defRPr>
            </a:pPr>
            <a:r>
              <a:rPr sz="1800" b="1" i="0">
                <a:solidFill>
                  <a:srgbClr val="757575"/>
                </a:solidFill>
                <a:latin typeface="+mn-lt"/>
              </a:rPr>
              <a:t>Total Sleep Time (hours)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6.8592103103210109E-2"/>
          <c:y val="0.25161230875368085"/>
          <c:w val="0.90974789378994414"/>
          <c:h val="0.51612781282806364"/>
        </c:manualLayout>
      </c:layout>
      <c:lineChart>
        <c:grouping val="standard"/>
        <c:varyColors val="0"/>
        <c:ser>
          <c:idx val="0"/>
          <c:order val="0"/>
          <c:tx>
            <c:v>Total Sleep Time</c:v>
          </c:tx>
          <c:spPr>
            <a:ln w="19050" cmpd="sng">
              <a:solidFill>
                <a:srgbClr val="FF9900">
                  <a:alpha val="100000"/>
                </a:srgbClr>
              </a:solidFill>
              <a:prstDash val="solid"/>
            </a:ln>
          </c:spPr>
          <c:marker>
            <c:symbol val="none"/>
          </c:marker>
          <c:val>
            <c:numRef>
              <c:f>'Weekly Summary Sheet'!$B$5:$G$5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0E-498A-A39E-16C410F8A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20728"/>
        <c:axId val="1253653610"/>
      </c:lineChart>
      <c:catAx>
        <c:axId val="41020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3653610"/>
        <c:crosses val="autoZero"/>
        <c:auto val="1"/>
        <c:lblAlgn val="ctr"/>
        <c:lblOffset val="100"/>
        <c:noMultiLvlLbl val="1"/>
      </c:catAx>
      <c:valAx>
        <c:axId val="1253653610"/>
        <c:scaling>
          <c:orientation val="minMax"/>
          <c:min val="3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02072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Time Awake in AM (min)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6261305619772245E-2"/>
          <c:y val="0.24999980437465241"/>
          <c:w val="0.92195945983368865"/>
          <c:h val="0.51923036293196845"/>
        </c:manualLayout>
      </c:layout>
      <c:lineChart>
        <c:grouping val="standard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407146"/>
        <c:axId val="962134301"/>
      </c:lineChart>
      <c:catAx>
        <c:axId val="17704071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62134301"/>
        <c:crosses val="autoZero"/>
        <c:auto val="1"/>
        <c:lblAlgn val="ctr"/>
        <c:lblOffset val="100"/>
        <c:noMultiLvlLbl val="1"/>
      </c:catAx>
      <c:valAx>
        <c:axId val="962134301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177040714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1"/>
  <c:style val="2"/>
  <c:chart>
    <c:autoTitleDeleted val="1"/>
    <c:plotArea>
      <c:layout>
        <c:manualLayout>
          <c:xMode val="edge"/>
          <c:yMode val="edge"/>
          <c:x val="5.6261305619772245E-2"/>
          <c:y val="0.24999980437465241"/>
          <c:w val="0.92195945983368865"/>
          <c:h val="0.519230362931968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695320"/>
        <c:axId val="2088860671"/>
      </c:lineChart>
      <c:catAx>
        <c:axId val="985695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88860671"/>
        <c:crosses val="autoZero"/>
        <c:auto val="1"/>
        <c:lblAlgn val="ctr"/>
        <c:lblOffset val="100"/>
        <c:noMultiLvlLbl val="1"/>
      </c:catAx>
      <c:valAx>
        <c:axId val="2088860671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985695320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Nightmare Frequency</c:v>
          </c:tx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'Weekly Summary Sheet'!$B$8:$G$8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5A-4C03-9E9C-80967D4D7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556254"/>
        <c:axId val="1474944042"/>
      </c:lineChart>
      <c:catAx>
        <c:axId val="6185562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4944042"/>
        <c:crosses val="autoZero"/>
        <c:auto val="1"/>
        <c:lblAlgn val="ctr"/>
        <c:lblOffset val="100"/>
        <c:noMultiLvlLbl val="1"/>
      </c:catAx>
      <c:valAx>
        <c:axId val="14749440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1855625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25</xdr:row>
      <xdr:rowOff>19050</xdr:rowOff>
    </xdr:from>
    <xdr:ext cx="7686675" cy="209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38100</xdr:colOff>
      <xdr:row>82</xdr:row>
      <xdr:rowOff>57150</xdr:rowOff>
    </xdr:from>
    <xdr:ext cx="7648575" cy="210502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28575</xdr:colOff>
      <xdr:row>68</xdr:row>
      <xdr:rowOff>47625</xdr:rowOff>
    </xdr:from>
    <xdr:ext cx="7686675" cy="21050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85725</xdr:colOff>
      <xdr:row>96</xdr:row>
      <xdr:rowOff>47625</xdr:rowOff>
    </xdr:from>
    <xdr:ext cx="7620000" cy="272415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activeCell="M20" sqref="M20"/>
    </sheetView>
  </sheetViews>
  <sheetFormatPr defaultColWidth="12.59765625" defaultRowHeight="15" customHeight="1"/>
  <cols>
    <col min="1" max="1" width="35.3984375" customWidth="1"/>
    <col min="2" max="2" width="12.73046875" customWidth="1"/>
    <col min="3" max="3" width="9.1328125" customWidth="1"/>
    <col min="4" max="4" width="10.1328125" customWidth="1"/>
    <col min="5" max="5" width="12.265625" customWidth="1"/>
    <col min="6" max="7" width="10.265625" customWidth="1"/>
    <col min="8" max="8" width="9.265625" customWidth="1"/>
    <col min="9" max="9" width="10.73046875" customWidth="1"/>
    <col min="10" max="10" width="10.3984375" customWidth="1"/>
    <col min="11" max="11" width="11.3984375" customWidth="1"/>
    <col min="12" max="26" width="9.1328125" customWidth="1"/>
  </cols>
  <sheetData>
    <row r="1" spans="1:26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>
      <c r="A2" s="5" t="s">
        <v>1</v>
      </c>
      <c r="B2" s="6"/>
      <c r="C2" s="6"/>
      <c r="D2" s="6"/>
      <c r="E2" s="6"/>
      <c r="F2" s="6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>
      <c r="A3" s="9" t="s">
        <v>2</v>
      </c>
      <c r="B3" s="10"/>
      <c r="C3" s="10"/>
      <c r="D3" s="10"/>
      <c r="E3" s="10"/>
      <c r="F3" s="10"/>
      <c r="G3" s="11"/>
      <c r="H3" s="11"/>
      <c r="I3" s="11"/>
      <c r="J3" s="11"/>
      <c r="K3" s="1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>
      <c r="A4" s="13" t="s">
        <v>3</v>
      </c>
      <c r="B4" s="14"/>
      <c r="C4" s="14"/>
      <c r="D4" s="14"/>
      <c r="E4" s="14"/>
      <c r="F4" s="14"/>
      <c r="G4" s="4"/>
      <c r="H4" s="4"/>
      <c r="I4" s="4"/>
      <c r="J4" s="4"/>
      <c r="K4" s="1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>
      <c r="A5" s="16" t="s">
        <v>4</v>
      </c>
      <c r="B5" s="17"/>
      <c r="C5" s="17"/>
      <c r="D5" s="17"/>
      <c r="E5" s="17"/>
      <c r="F5" s="17"/>
      <c r="G5" s="18"/>
      <c r="H5" s="18"/>
      <c r="I5" s="18"/>
      <c r="J5" s="18"/>
      <c r="K5" s="1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>
      <c r="A6" s="14"/>
      <c r="B6" s="14"/>
      <c r="C6" s="14"/>
      <c r="D6" s="14"/>
      <c r="E6" s="14"/>
      <c r="F6" s="1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>
      <c r="A7" s="20" t="s">
        <v>5</v>
      </c>
      <c r="B7" s="74"/>
      <c r="C7" s="75"/>
      <c r="D7" s="75"/>
      <c r="E7" s="75"/>
      <c r="F7" s="75"/>
      <c r="G7" s="75"/>
      <c r="H7" s="75"/>
      <c r="I7" s="75"/>
      <c r="J7" s="75"/>
      <c r="K7" s="7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>
      <c r="A9" s="71" t="s">
        <v>6</v>
      </c>
      <c r="B9" s="72"/>
      <c r="C9" s="72"/>
      <c r="D9" s="72"/>
      <c r="E9" s="72"/>
      <c r="F9" s="72"/>
      <c r="G9" s="72"/>
      <c r="H9" s="72"/>
      <c r="I9" s="72"/>
      <c r="J9" s="72"/>
      <c r="K9" s="7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>
      <c r="A10" s="21"/>
      <c r="B10" s="4"/>
      <c r="C10" s="4"/>
      <c r="D10" s="22"/>
      <c r="E10" s="22"/>
      <c r="F10" s="22"/>
      <c r="G10" s="22"/>
      <c r="H10" s="22"/>
      <c r="I10" s="22"/>
      <c r="J10" s="22"/>
      <c r="K10" s="2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>
      <c r="A11" s="24"/>
      <c r="B11" s="4"/>
      <c r="C11" s="67"/>
      <c r="D11" s="25"/>
      <c r="E11" s="25"/>
      <c r="F11" s="25"/>
      <c r="G11" s="25"/>
      <c r="H11" s="25"/>
      <c r="I11" s="25"/>
      <c r="J11" s="25"/>
      <c r="K11" s="26" t="s">
        <v>7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>
      <c r="A12" s="24"/>
      <c r="B12" s="4"/>
      <c r="C12" s="68" t="s">
        <v>139</v>
      </c>
      <c r="D12" s="25">
        <v>45275</v>
      </c>
      <c r="E12" s="25">
        <v>45276</v>
      </c>
      <c r="F12" s="25">
        <v>45277</v>
      </c>
      <c r="G12" s="25">
        <v>45278</v>
      </c>
      <c r="H12" s="25">
        <v>45279</v>
      </c>
      <c r="I12" s="25">
        <v>45280</v>
      </c>
      <c r="J12" s="25">
        <v>45281</v>
      </c>
      <c r="K12" s="6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>
      <c r="A13" s="24" t="s">
        <v>140</v>
      </c>
      <c r="B13" s="4" t="s">
        <v>141</v>
      </c>
      <c r="C13" s="27">
        <v>0.875</v>
      </c>
      <c r="D13" s="70"/>
      <c r="E13" s="70"/>
      <c r="F13" s="70"/>
      <c r="G13" s="70"/>
      <c r="H13" s="70"/>
      <c r="I13" s="70"/>
      <c r="J13" s="70"/>
      <c r="K13" s="2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>
      <c r="A14" s="24" t="s">
        <v>8</v>
      </c>
      <c r="B14" s="4" t="s">
        <v>9</v>
      </c>
      <c r="C14" s="27">
        <v>0.88888888888888884</v>
      </c>
      <c r="D14" s="69"/>
      <c r="E14" s="69"/>
      <c r="F14" s="69"/>
      <c r="G14" s="69"/>
      <c r="H14" s="69"/>
      <c r="I14" s="69"/>
      <c r="J14" s="69"/>
      <c r="K14" s="29" t="str">
        <f>TEXT(IF(AVERAGE(D25:J25)&lt;0, 24+AVERAGE(D25:J25),AVERAGE(D25:J25))/24,"h:mm")</f>
        <v>0:00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>
      <c r="A15" s="24" t="s">
        <v>10</v>
      </c>
      <c r="B15" s="4" t="s">
        <v>11</v>
      </c>
      <c r="C15" s="30">
        <v>55</v>
      </c>
      <c r="D15" s="37"/>
      <c r="E15" s="37"/>
      <c r="F15" s="37"/>
      <c r="G15" s="37"/>
      <c r="H15" s="37"/>
      <c r="I15" s="37"/>
      <c r="J15" s="37"/>
      <c r="K15" s="29" t="e">
        <f t="shared" ref="K15:K17" si="0">AVERAGE(D15:J15)</f>
        <v>#DIV/0!</v>
      </c>
      <c r="L15" s="4"/>
      <c r="M15" s="32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>
      <c r="A16" s="24" t="s">
        <v>12</v>
      </c>
      <c r="B16" s="4" t="s">
        <v>13</v>
      </c>
      <c r="C16" s="30">
        <v>3</v>
      </c>
      <c r="D16" s="37"/>
      <c r="E16" s="37"/>
      <c r="F16" s="37"/>
      <c r="G16" s="37"/>
      <c r="H16" s="37"/>
      <c r="I16" s="37"/>
      <c r="J16" s="37"/>
      <c r="K16" s="29" t="e">
        <f t="shared" si="0"/>
        <v>#DIV/0!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24" t="s">
        <v>14</v>
      </c>
      <c r="B17" s="4" t="s">
        <v>15</v>
      </c>
      <c r="C17" s="30">
        <v>70</v>
      </c>
      <c r="D17" s="37"/>
      <c r="E17" s="37"/>
      <c r="F17" s="37"/>
      <c r="G17" s="37"/>
      <c r="H17" s="37"/>
      <c r="I17" s="37"/>
      <c r="J17" s="37"/>
      <c r="K17" s="29" t="e">
        <f t="shared" si="0"/>
        <v>#DIV/0!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>
      <c r="A18" s="24" t="s">
        <v>16</v>
      </c>
      <c r="B18" s="4" t="s">
        <v>17</v>
      </c>
      <c r="C18" s="27">
        <v>0.27430555555555552</v>
      </c>
      <c r="D18" s="69"/>
      <c r="E18" s="69"/>
      <c r="F18" s="69"/>
      <c r="G18" s="69"/>
      <c r="H18" s="69"/>
      <c r="I18" s="69"/>
      <c r="J18" s="69"/>
      <c r="K18" s="33" t="str">
        <f t="shared" ref="K18:K19" si="1">TEXT(K26/24,"h:mm")</f>
        <v>0:00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>
      <c r="A19" s="24" t="s">
        <v>18</v>
      </c>
      <c r="B19" s="4" t="s">
        <v>19</v>
      </c>
      <c r="C19" s="27">
        <v>0.30555555555555552</v>
      </c>
      <c r="D19" s="69"/>
      <c r="E19" s="69"/>
      <c r="F19" s="69"/>
      <c r="G19" s="69"/>
      <c r="H19" s="69"/>
      <c r="I19" s="69"/>
      <c r="J19" s="69"/>
      <c r="K19" s="33" t="str">
        <f t="shared" si="1"/>
        <v>0:00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7.4" customHeight="1">
      <c r="A20" s="24" t="s">
        <v>20</v>
      </c>
      <c r="B20" s="4" t="s">
        <v>21</v>
      </c>
      <c r="C20" s="30">
        <v>3</v>
      </c>
      <c r="D20" s="37"/>
      <c r="E20" s="37"/>
      <c r="F20" s="37"/>
      <c r="G20" s="37"/>
      <c r="H20" s="37"/>
      <c r="I20" s="37"/>
      <c r="J20" s="37"/>
      <c r="K20" s="29" t="e">
        <f t="shared" ref="K20:K21" si="2">AVERAGE(D20:J20)</f>
        <v>#DIV/0!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>
      <c r="A21" s="24" t="s">
        <v>22</v>
      </c>
      <c r="B21" s="4" t="s">
        <v>23</v>
      </c>
      <c r="C21" s="30">
        <v>60</v>
      </c>
      <c r="D21" s="37"/>
      <c r="E21" s="37"/>
      <c r="F21" s="37"/>
      <c r="G21" s="37"/>
      <c r="H21" s="37"/>
      <c r="I21" s="37"/>
      <c r="J21" s="37"/>
      <c r="K21" s="34" t="e">
        <f t="shared" si="2"/>
        <v>#DIV/0!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9" customHeight="1">
      <c r="A22" s="24" t="s">
        <v>24</v>
      </c>
      <c r="B22" s="4" t="s">
        <v>25</v>
      </c>
      <c r="C22" s="30">
        <v>1</v>
      </c>
      <c r="D22" s="37"/>
      <c r="E22" s="37"/>
      <c r="F22" s="37"/>
      <c r="G22" s="37"/>
      <c r="H22" s="37"/>
      <c r="I22" s="37"/>
      <c r="J22" s="37"/>
      <c r="K22" s="3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>
      <c r="A23" s="24" t="s">
        <v>26</v>
      </c>
      <c r="B23" s="4" t="s">
        <v>27</v>
      </c>
      <c r="C23" s="35">
        <v>1</v>
      </c>
      <c r="D23" s="37"/>
      <c r="E23" s="37"/>
      <c r="F23" s="37"/>
      <c r="G23" s="37"/>
      <c r="H23" s="37"/>
      <c r="I23" s="37"/>
      <c r="J23" s="37"/>
      <c r="K23" s="36">
        <f>SUM(D23:J23)</f>
        <v>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>
      <c r="A24" s="24" t="s">
        <v>28</v>
      </c>
      <c r="B24" s="4" t="s">
        <v>29</v>
      </c>
      <c r="C24" s="35">
        <v>3</v>
      </c>
      <c r="D24" s="37"/>
      <c r="E24" s="37"/>
      <c r="F24" s="37"/>
      <c r="G24" s="37"/>
      <c r="H24" s="37"/>
      <c r="I24" s="37"/>
      <c r="J24" s="37"/>
      <c r="K24" s="36" t="e">
        <f>AVERAGE(D24:J24)</f>
        <v>#DIV/0!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hidden="1" customHeight="1">
      <c r="A25" s="38"/>
      <c r="B25" s="4" t="s">
        <v>30</v>
      </c>
      <c r="C25" s="35">
        <f t="shared" ref="C25:J25" si="3">IF(HOUR(C14)&gt;12,HOUR(C14)+(MINUTE(C14)/60) -24,HOUR(C14)+(MINUTE(C14)/60))</f>
        <v>-2.6666666666666679</v>
      </c>
      <c r="D25" s="35">
        <f t="shared" si="3"/>
        <v>0</v>
      </c>
      <c r="E25" s="35">
        <f t="shared" si="3"/>
        <v>0</v>
      </c>
      <c r="F25" s="35">
        <f t="shared" si="3"/>
        <v>0</v>
      </c>
      <c r="G25" s="35">
        <f t="shared" si="3"/>
        <v>0</v>
      </c>
      <c r="H25" s="35">
        <f t="shared" si="3"/>
        <v>0</v>
      </c>
      <c r="I25" s="35">
        <f t="shared" si="3"/>
        <v>0</v>
      </c>
      <c r="J25" s="35">
        <f t="shared" si="3"/>
        <v>0</v>
      </c>
      <c r="K25" s="39">
        <f t="shared" ref="K25:K28" si="4">IF(AVERAGE(D25:J25)&lt;0, 24+AVERAGE(D25:J25),AVERAGE(D25:J25))</f>
        <v>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hidden="1" customHeight="1">
      <c r="A26" s="38"/>
      <c r="B26" s="4" t="s">
        <v>31</v>
      </c>
      <c r="C26" s="35">
        <f t="shared" ref="C26:C27" si="5">IF(HOUR(C18)&gt;12,HOUR(C18)+(MINUTE(C18)/60) -24,HOUR(C18)+(MINUTE(C18)/60))</f>
        <v>6.583333333333333</v>
      </c>
      <c r="D26" s="35">
        <f t="shared" ref="D26:J26" si="6">HOUR(D18)+(MINUTE(D18)/60)</f>
        <v>0</v>
      </c>
      <c r="E26" s="35">
        <f t="shared" si="6"/>
        <v>0</v>
      </c>
      <c r="F26" s="35">
        <f t="shared" si="6"/>
        <v>0</v>
      </c>
      <c r="G26" s="35">
        <f t="shared" si="6"/>
        <v>0</v>
      </c>
      <c r="H26" s="35">
        <f t="shared" si="6"/>
        <v>0</v>
      </c>
      <c r="I26" s="35">
        <f t="shared" si="6"/>
        <v>0</v>
      </c>
      <c r="J26" s="35">
        <f t="shared" si="6"/>
        <v>0</v>
      </c>
      <c r="K26" s="39">
        <f t="shared" si="4"/>
        <v>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hidden="1" customHeight="1">
      <c r="A27" s="38"/>
      <c r="B27" s="4" t="s">
        <v>32</v>
      </c>
      <c r="C27" s="35">
        <f t="shared" si="5"/>
        <v>7.333333333333333</v>
      </c>
      <c r="D27" s="35">
        <f t="shared" ref="D27:J27" si="7">HOUR(D19)+(MINUTE(D19)/60)</f>
        <v>0</v>
      </c>
      <c r="E27" s="35">
        <f t="shared" si="7"/>
        <v>0</v>
      </c>
      <c r="F27" s="35">
        <f t="shared" si="7"/>
        <v>0</v>
      </c>
      <c r="G27" s="35">
        <f t="shared" si="7"/>
        <v>0</v>
      </c>
      <c r="H27" s="35">
        <f t="shared" si="7"/>
        <v>0</v>
      </c>
      <c r="I27" s="35">
        <f t="shared" si="7"/>
        <v>0</v>
      </c>
      <c r="J27" s="35">
        <f t="shared" si="7"/>
        <v>0</v>
      </c>
      <c r="K27" s="39">
        <f t="shared" si="4"/>
        <v>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hidden="1" customHeight="1">
      <c r="A28" s="38" t="s">
        <v>33</v>
      </c>
      <c r="B28" s="4" t="s">
        <v>34</v>
      </c>
      <c r="C28" s="35">
        <f t="shared" ref="C28:J28" si="8">+(C27-C26)*60</f>
        <v>45</v>
      </c>
      <c r="D28" s="40">
        <f t="shared" si="8"/>
        <v>0</v>
      </c>
      <c r="E28" s="40">
        <f t="shared" si="8"/>
        <v>0</v>
      </c>
      <c r="F28" s="40">
        <f t="shared" si="8"/>
        <v>0</v>
      </c>
      <c r="G28" s="40">
        <f t="shared" si="8"/>
        <v>0</v>
      </c>
      <c r="H28" s="40">
        <f t="shared" si="8"/>
        <v>0</v>
      </c>
      <c r="I28" s="40">
        <f t="shared" si="8"/>
        <v>0</v>
      </c>
      <c r="J28" s="40">
        <f t="shared" si="8"/>
        <v>0</v>
      </c>
      <c r="K28" s="39">
        <f t="shared" si="4"/>
        <v>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>
      <c r="A29" s="41" t="s">
        <v>35</v>
      </c>
      <c r="B29" s="42" t="s">
        <v>36</v>
      </c>
      <c r="C29" s="35">
        <f t="shared" ref="C29:J29" si="9">+(C27-C25)</f>
        <v>10</v>
      </c>
      <c r="D29" s="43">
        <f t="shared" si="9"/>
        <v>0</v>
      </c>
      <c r="E29" s="43">
        <f t="shared" si="9"/>
        <v>0</v>
      </c>
      <c r="F29" s="43">
        <f t="shared" si="9"/>
        <v>0</v>
      </c>
      <c r="G29" s="43">
        <f t="shared" si="9"/>
        <v>0</v>
      </c>
      <c r="H29" s="43">
        <f t="shared" si="9"/>
        <v>0</v>
      </c>
      <c r="I29" s="43">
        <f t="shared" si="9"/>
        <v>0</v>
      </c>
      <c r="J29" s="43">
        <f t="shared" si="9"/>
        <v>0</v>
      </c>
      <c r="K29" s="29">
        <f t="shared" ref="K29:K31" si="10">AVERAGE(D29:J29)</f>
        <v>0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>
      <c r="A30" s="41" t="s">
        <v>37</v>
      </c>
      <c r="B30" s="42" t="s">
        <v>38</v>
      </c>
      <c r="C30" s="35">
        <f t="shared" ref="C30:J30" si="11">+C29-((C15+C17+C28)/60)</f>
        <v>7.1666666666666661</v>
      </c>
      <c r="D30" s="43">
        <f t="shared" si="11"/>
        <v>0</v>
      </c>
      <c r="E30" s="43">
        <f t="shared" si="11"/>
        <v>0</v>
      </c>
      <c r="F30" s="43">
        <f t="shared" si="11"/>
        <v>0</v>
      </c>
      <c r="G30" s="43">
        <f t="shared" si="11"/>
        <v>0</v>
      </c>
      <c r="H30" s="43">
        <f t="shared" si="11"/>
        <v>0</v>
      </c>
      <c r="I30" s="43">
        <f t="shared" si="11"/>
        <v>0</v>
      </c>
      <c r="J30" s="43">
        <f t="shared" si="11"/>
        <v>0</v>
      </c>
      <c r="K30" s="29">
        <f t="shared" si="10"/>
        <v>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>
      <c r="A31" s="44" t="s">
        <v>39</v>
      </c>
      <c r="B31" s="45" t="s">
        <v>40</v>
      </c>
      <c r="C31" s="46">
        <f t="shared" ref="C31:J31" si="12">C30/C29</f>
        <v>0.71666666666666656</v>
      </c>
      <c r="D31" s="47" t="e">
        <f t="shared" si="12"/>
        <v>#DIV/0!</v>
      </c>
      <c r="E31" s="47" t="e">
        <f t="shared" si="12"/>
        <v>#DIV/0!</v>
      </c>
      <c r="F31" s="47" t="e">
        <f t="shared" si="12"/>
        <v>#DIV/0!</v>
      </c>
      <c r="G31" s="47" t="e">
        <f t="shared" si="12"/>
        <v>#DIV/0!</v>
      </c>
      <c r="H31" s="47" t="e">
        <f t="shared" si="12"/>
        <v>#DIV/0!</v>
      </c>
      <c r="I31" s="47" t="e">
        <f t="shared" si="12"/>
        <v>#DIV/0!</v>
      </c>
      <c r="J31" s="47" t="e">
        <f t="shared" si="12"/>
        <v>#DIV/0!</v>
      </c>
      <c r="K31" s="48" t="e">
        <f t="shared" si="10"/>
        <v>#DIV/0!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8.25" customHeight="1">
      <c r="A32" s="49" t="s">
        <v>41</v>
      </c>
      <c r="B32" s="45"/>
      <c r="C32" s="46"/>
      <c r="D32" s="50"/>
      <c r="E32" s="50"/>
      <c r="F32" s="50"/>
      <c r="G32" s="50"/>
      <c r="H32" s="50"/>
      <c r="I32" s="50"/>
      <c r="J32" s="50"/>
      <c r="K32" s="48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71" t="s">
        <v>42</v>
      </c>
      <c r="B34" s="72"/>
      <c r="C34" s="72"/>
      <c r="D34" s="72"/>
      <c r="E34" s="72"/>
      <c r="F34" s="72"/>
      <c r="G34" s="72"/>
      <c r="H34" s="72"/>
      <c r="I34" s="72"/>
      <c r="J34" s="72"/>
      <c r="K34" s="7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21"/>
      <c r="B35" s="4"/>
      <c r="C35" s="4"/>
      <c r="D35" s="4"/>
      <c r="E35" s="4"/>
      <c r="F35" s="4"/>
      <c r="G35" s="4"/>
      <c r="H35" s="4"/>
      <c r="I35" s="4"/>
      <c r="J35" s="4"/>
      <c r="K35" s="51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24"/>
      <c r="B36" s="4"/>
      <c r="C36" s="30" t="s">
        <v>43</v>
      </c>
      <c r="D36" s="25"/>
      <c r="E36" s="25"/>
      <c r="F36" s="25"/>
      <c r="G36" s="25"/>
      <c r="H36" s="25"/>
      <c r="I36" s="25"/>
      <c r="J36" s="25"/>
      <c r="K36" s="26" t="s">
        <v>7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24" t="s">
        <v>44</v>
      </c>
      <c r="B37" s="4" t="s">
        <v>9</v>
      </c>
      <c r="C37" s="27">
        <v>0.88888888888888884</v>
      </c>
      <c r="D37" s="28"/>
      <c r="E37" s="28"/>
      <c r="F37" s="28"/>
      <c r="G37" s="28"/>
      <c r="H37" s="28"/>
      <c r="I37" s="28"/>
      <c r="J37" s="28"/>
      <c r="K37" s="29" t="str">
        <f>TEXT(IF(AVERAGE(D48:J48)&lt;0, 24+AVERAGE(D48:J48),AVERAGE(D48:J48))/24,"h:mm")</f>
        <v>0:00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24" t="s">
        <v>45</v>
      </c>
      <c r="B38" s="4" t="s">
        <v>11</v>
      </c>
      <c r="C38" s="30">
        <v>55</v>
      </c>
      <c r="D38" s="31"/>
      <c r="E38" s="31"/>
      <c r="F38" s="31"/>
      <c r="G38" s="31"/>
      <c r="H38" s="31"/>
      <c r="I38" s="31"/>
      <c r="J38" s="31"/>
      <c r="K38" s="29" t="e">
        <f t="shared" ref="K38:K40" si="13">AVERAGE(D38:J38)</f>
        <v>#DIV/0!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24" t="s">
        <v>12</v>
      </c>
      <c r="B39" s="4" t="s">
        <v>13</v>
      </c>
      <c r="C39" s="30">
        <v>3</v>
      </c>
      <c r="D39" s="31"/>
      <c r="E39" s="31"/>
      <c r="F39" s="31"/>
      <c r="G39" s="31"/>
      <c r="H39" s="31"/>
      <c r="I39" s="31"/>
      <c r="J39" s="31"/>
      <c r="K39" s="29" t="e">
        <f t="shared" si="13"/>
        <v>#DIV/0!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24" t="s">
        <v>46</v>
      </c>
      <c r="B40" s="4" t="s">
        <v>15</v>
      </c>
      <c r="C40" s="30">
        <v>70</v>
      </c>
      <c r="D40" s="31"/>
      <c r="E40" s="31"/>
      <c r="F40" s="31"/>
      <c r="G40" s="31"/>
      <c r="H40" s="31"/>
      <c r="I40" s="31"/>
      <c r="J40" s="31"/>
      <c r="K40" s="29" t="e">
        <f t="shared" si="13"/>
        <v>#DIV/0!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24" t="s">
        <v>47</v>
      </c>
      <c r="B41" s="4" t="s">
        <v>17</v>
      </c>
      <c r="C41" s="27">
        <v>0.27430555555555552</v>
      </c>
      <c r="D41" s="28"/>
      <c r="E41" s="28"/>
      <c r="F41" s="28"/>
      <c r="G41" s="28"/>
      <c r="H41" s="28"/>
      <c r="I41" s="28"/>
      <c r="J41" s="28"/>
      <c r="K41" s="33" t="str">
        <f t="shared" ref="K41:K42" si="14">TEXT(K49/24,"h:mm")</f>
        <v>0:00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24" t="s">
        <v>48</v>
      </c>
      <c r="B42" s="4" t="s">
        <v>19</v>
      </c>
      <c r="C42" s="27">
        <v>0.30555555555555552</v>
      </c>
      <c r="D42" s="28"/>
      <c r="E42" s="28"/>
      <c r="F42" s="28"/>
      <c r="G42" s="28"/>
      <c r="H42" s="28"/>
      <c r="I42" s="28"/>
      <c r="J42" s="28"/>
      <c r="K42" s="33" t="str">
        <f t="shared" si="14"/>
        <v>0:00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>
      <c r="A43" s="24" t="s">
        <v>49</v>
      </c>
      <c r="B43" s="4" t="s">
        <v>21</v>
      </c>
      <c r="C43" s="30">
        <v>3</v>
      </c>
      <c r="D43" s="7"/>
      <c r="E43" s="7"/>
      <c r="F43" s="7"/>
      <c r="G43" s="7"/>
      <c r="H43" s="7"/>
      <c r="I43" s="7"/>
      <c r="J43" s="7"/>
      <c r="K43" s="29" t="e">
        <f t="shared" ref="K43:K44" si="15">AVERAGE(D43:J43)</f>
        <v>#DIV/0!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24" t="s">
        <v>50</v>
      </c>
      <c r="B44" s="4" t="s">
        <v>23</v>
      </c>
      <c r="C44" s="30">
        <v>60</v>
      </c>
      <c r="D44" s="7"/>
      <c r="E44" s="7"/>
      <c r="F44" s="7"/>
      <c r="G44" s="7"/>
      <c r="H44" s="7"/>
      <c r="I44" s="7"/>
      <c r="J44" s="7"/>
      <c r="K44" s="34" t="e">
        <f t="shared" si="15"/>
        <v>#DIV/0!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24" t="s">
        <v>51</v>
      </c>
      <c r="B45" s="4" t="s">
        <v>25</v>
      </c>
      <c r="C45" s="30">
        <v>1</v>
      </c>
      <c r="D45" s="7"/>
      <c r="E45" s="7"/>
      <c r="F45" s="7"/>
      <c r="G45" s="7"/>
      <c r="H45" s="7"/>
      <c r="I45" s="7"/>
      <c r="J45" s="7"/>
      <c r="K45" s="3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24" t="s">
        <v>26</v>
      </c>
      <c r="B46" s="4" t="s">
        <v>27</v>
      </c>
      <c r="C46" s="35">
        <v>1</v>
      </c>
      <c r="D46" s="31"/>
      <c r="E46" s="31"/>
      <c r="F46" s="31"/>
      <c r="G46" s="31"/>
      <c r="H46" s="31"/>
      <c r="I46" s="31"/>
      <c r="J46" s="31"/>
      <c r="K46" s="36">
        <f>SUM(D46:J46)</f>
        <v>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24" t="s">
        <v>52</v>
      </c>
      <c r="B47" s="4" t="s">
        <v>29</v>
      </c>
      <c r="C47" s="35">
        <v>3</v>
      </c>
      <c r="D47" s="31"/>
      <c r="E47" s="37"/>
      <c r="F47" s="37"/>
      <c r="G47" s="37"/>
      <c r="H47" s="37"/>
      <c r="I47" s="37"/>
      <c r="J47" s="37"/>
      <c r="K47" s="36" t="e">
        <f>AVERAGE(D47:J47)</f>
        <v>#DIV/0!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hidden="1" customHeight="1">
      <c r="A48" s="38"/>
      <c r="B48" s="4" t="s">
        <v>30</v>
      </c>
      <c r="C48" s="35">
        <f t="shared" ref="C48:J48" si="16">IF(HOUR(C37)&gt;12,HOUR(C37)+(MINUTE(C37)/60) -24,HOUR(C37)+(MINUTE(C37)/60))</f>
        <v>-2.6666666666666679</v>
      </c>
      <c r="D48" s="35">
        <f t="shared" si="16"/>
        <v>0</v>
      </c>
      <c r="E48" s="35">
        <f t="shared" si="16"/>
        <v>0</v>
      </c>
      <c r="F48" s="35">
        <f t="shared" si="16"/>
        <v>0</v>
      </c>
      <c r="G48" s="35">
        <f t="shared" si="16"/>
        <v>0</v>
      </c>
      <c r="H48" s="35">
        <f t="shared" si="16"/>
        <v>0</v>
      </c>
      <c r="I48" s="35">
        <f t="shared" si="16"/>
        <v>0</v>
      </c>
      <c r="J48" s="35">
        <f t="shared" si="16"/>
        <v>0</v>
      </c>
      <c r="K48" s="39">
        <f t="shared" ref="K48:K51" si="17">IF(AVERAGE(D48:J48)&lt;0, 24+AVERAGE(D48:J48),AVERAGE(D48:J48))</f>
        <v>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hidden="1" customHeight="1">
      <c r="A49" s="38"/>
      <c r="B49" s="4" t="s">
        <v>31</v>
      </c>
      <c r="C49" s="35">
        <f t="shared" ref="C49:C50" si="18">IF(HOUR(C41)&gt;12,HOUR(C41)+(MINUTE(C41)/60) -24,HOUR(C41)+(MINUTE(C41)/60))</f>
        <v>6.583333333333333</v>
      </c>
      <c r="D49" s="35">
        <f t="shared" ref="D49:J49" si="19">HOUR(D41)+(MINUTE(D41)/60)</f>
        <v>0</v>
      </c>
      <c r="E49" s="35">
        <f t="shared" si="19"/>
        <v>0</v>
      </c>
      <c r="F49" s="35">
        <f t="shared" si="19"/>
        <v>0</v>
      </c>
      <c r="G49" s="35">
        <f t="shared" si="19"/>
        <v>0</v>
      </c>
      <c r="H49" s="35">
        <f t="shared" si="19"/>
        <v>0</v>
      </c>
      <c r="I49" s="35">
        <f t="shared" si="19"/>
        <v>0</v>
      </c>
      <c r="J49" s="35">
        <f t="shared" si="19"/>
        <v>0</v>
      </c>
      <c r="K49" s="39">
        <f t="shared" si="17"/>
        <v>0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hidden="1" customHeight="1">
      <c r="A50" s="38"/>
      <c r="B50" s="4" t="s">
        <v>32</v>
      </c>
      <c r="C50" s="35">
        <f t="shared" si="18"/>
        <v>7.333333333333333</v>
      </c>
      <c r="D50" s="35">
        <f t="shared" ref="D50:J50" si="20">HOUR(D42)+(MINUTE(D42)/60)</f>
        <v>0</v>
      </c>
      <c r="E50" s="35">
        <f t="shared" si="20"/>
        <v>0</v>
      </c>
      <c r="F50" s="35">
        <f t="shared" si="20"/>
        <v>0</v>
      </c>
      <c r="G50" s="35">
        <f t="shared" si="20"/>
        <v>0</v>
      </c>
      <c r="H50" s="35">
        <f t="shared" si="20"/>
        <v>0</v>
      </c>
      <c r="I50" s="35">
        <f t="shared" si="20"/>
        <v>0</v>
      </c>
      <c r="J50" s="35">
        <f t="shared" si="20"/>
        <v>0</v>
      </c>
      <c r="K50" s="39">
        <f t="shared" si="17"/>
        <v>0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hidden="1" customHeight="1">
      <c r="A51" s="38" t="s">
        <v>33</v>
      </c>
      <c r="B51" s="4" t="s">
        <v>34</v>
      </c>
      <c r="C51" s="35">
        <f t="shared" ref="C51:J51" si="21">+(C50-C49)*60</f>
        <v>45</v>
      </c>
      <c r="D51" s="40">
        <f t="shared" si="21"/>
        <v>0</v>
      </c>
      <c r="E51" s="40">
        <f t="shared" si="21"/>
        <v>0</v>
      </c>
      <c r="F51" s="40">
        <f t="shared" si="21"/>
        <v>0</v>
      </c>
      <c r="G51" s="40">
        <f t="shared" si="21"/>
        <v>0</v>
      </c>
      <c r="H51" s="40">
        <f t="shared" si="21"/>
        <v>0</v>
      </c>
      <c r="I51" s="40">
        <f t="shared" si="21"/>
        <v>0</v>
      </c>
      <c r="J51" s="40">
        <f t="shared" si="21"/>
        <v>0</v>
      </c>
      <c r="K51" s="39">
        <f t="shared" si="17"/>
        <v>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>
      <c r="A52" s="41" t="s">
        <v>35</v>
      </c>
      <c r="B52" s="42" t="s">
        <v>36</v>
      </c>
      <c r="C52" s="35">
        <f t="shared" ref="C52:J52" si="22">+(C50-C48)</f>
        <v>10</v>
      </c>
      <c r="D52" s="43">
        <f t="shared" si="22"/>
        <v>0</v>
      </c>
      <c r="E52" s="43">
        <f t="shared" si="22"/>
        <v>0</v>
      </c>
      <c r="F52" s="43">
        <f t="shared" si="22"/>
        <v>0</v>
      </c>
      <c r="G52" s="43">
        <f t="shared" si="22"/>
        <v>0</v>
      </c>
      <c r="H52" s="43">
        <f t="shared" si="22"/>
        <v>0</v>
      </c>
      <c r="I52" s="43">
        <f t="shared" si="22"/>
        <v>0</v>
      </c>
      <c r="J52" s="43">
        <f t="shared" si="22"/>
        <v>0</v>
      </c>
      <c r="K52" s="29">
        <f t="shared" ref="K52:K54" si="23">AVERAGE(D52:J52)</f>
        <v>0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41" t="s">
        <v>37</v>
      </c>
      <c r="B53" s="42" t="s">
        <v>38</v>
      </c>
      <c r="C53" s="35">
        <f t="shared" ref="C53:J53" si="24">+C52-((C38+C40+C51)/60)</f>
        <v>7.1666666666666661</v>
      </c>
      <c r="D53" s="43">
        <f t="shared" si="24"/>
        <v>0</v>
      </c>
      <c r="E53" s="43">
        <f t="shared" si="24"/>
        <v>0</v>
      </c>
      <c r="F53" s="43">
        <f t="shared" si="24"/>
        <v>0</v>
      </c>
      <c r="G53" s="43">
        <f t="shared" si="24"/>
        <v>0</v>
      </c>
      <c r="H53" s="43">
        <f t="shared" si="24"/>
        <v>0</v>
      </c>
      <c r="I53" s="43">
        <f t="shared" si="24"/>
        <v>0</v>
      </c>
      <c r="J53" s="43">
        <f t="shared" si="24"/>
        <v>0</v>
      </c>
      <c r="K53" s="29">
        <f t="shared" si="23"/>
        <v>0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>
      <c r="A54" s="44" t="s">
        <v>39</v>
      </c>
      <c r="B54" s="45" t="s">
        <v>40</v>
      </c>
      <c r="C54" s="46">
        <f t="shared" ref="C54:J54" si="25">C53/C52</f>
        <v>0.71666666666666656</v>
      </c>
      <c r="D54" s="47" t="e">
        <f t="shared" si="25"/>
        <v>#DIV/0!</v>
      </c>
      <c r="E54" s="47" t="e">
        <f t="shared" si="25"/>
        <v>#DIV/0!</v>
      </c>
      <c r="F54" s="47" t="e">
        <f t="shared" si="25"/>
        <v>#DIV/0!</v>
      </c>
      <c r="G54" s="47" t="e">
        <f t="shared" si="25"/>
        <v>#DIV/0!</v>
      </c>
      <c r="H54" s="47" t="e">
        <f t="shared" si="25"/>
        <v>#DIV/0!</v>
      </c>
      <c r="I54" s="47" t="e">
        <f t="shared" si="25"/>
        <v>#DIV/0!</v>
      </c>
      <c r="J54" s="47" t="e">
        <f t="shared" si="25"/>
        <v>#DIV/0!</v>
      </c>
      <c r="K54" s="48" t="e">
        <f t="shared" si="23"/>
        <v>#DIV/0!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38.25" customHeight="1">
      <c r="A55" s="49" t="s">
        <v>41</v>
      </c>
      <c r="B55" s="45"/>
      <c r="C55" s="46"/>
      <c r="D55" s="47"/>
      <c r="E55" s="47"/>
      <c r="F55" s="47"/>
      <c r="G55" s="47"/>
      <c r="H55" s="47"/>
      <c r="I55" s="47"/>
      <c r="J55" s="47"/>
      <c r="K55" s="48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>
      <c r="A57" s="71" t="s">
        <v>53</v>
      </c>
      <c r="B57" s="72"/>
      <c r="C57" s="72"/>
      <c r="D57" s="72"/>
      <c r="E57" s="72"/>
      <c r="F57" s="72"/>
      <c r="G57" s="72"/>
      <c r="H57" s="72"/>
      <c r="I57" s="72"/>
      <c r="J57" s="72"/>
      <c r="K57" s="7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>
      <c r="A58" s="21"/>
      <c r="B58" s="4"/>
      <c r="C58" s="4"/>
      <c r="D58" s="4"/>
      <c r="E58" s="4"/>
      <c r="F58" s="4"/>
      <c r="G58" s="4"/>
      <c r="H58" s="4"/>
      <c r="I58" s="4"/>
      <c r="J58" s="4"/>
      <c r="K58" s="51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>
      <c r="A59" s="24"/>
      <c r="B59" s="4"/>
      <c r="C59" s="30" t="s">
        <v>43</v>
      </c>
      <c r="D59" s="52"/>
      <c r="E59" s="52"/>
      <c r="F59" s="52"/>
      <c r="G59" s="52"/>
      <c r="H59" s="52"/>
      <c r="I59" s="52"/>
      <c r="J59" s="52"/>
      <c r="K59" s="26" t="s">
        <v>7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>
      <c r="A60" s="24" t="s">
        <v>54</v>
      </c>
      <c r="B60" s="4" t="s">
        <v>9</v>
      </c>
      <c r="C60" s="27">
        <v>0.88888888888888884</v>
      </c>
      <c r="D60" s="28"/>
      <c r="E60" s="28"/>
      <c r="F60" s="28"/>
      <c r="G60" s="28"/>
      <c r="H60" s="28"/>
      <c r="I60" s="28"/>
      <c r="J60" s="28"/>
      <c r="K60" s="29" t="str">
        <f>TEXT(IF(AVERAGE(D73:J73)&lt;0, 24+AVERAGE(D73:J73),AVERAGE(D73:J73))/24,"h:mm")</f>
        <v>0:00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24" t="s">
        <v>55</v>
      </c>
      <c r="B61" s="4" t="s">
        <v>11</v>
      </c>
      <c r="C61" s="30">
        <v>55</v>
      </c>
      <c r="D61" s="31"/>
      <c r="E61" s="31"/>
      <c r="F61" s="31"/>
      <c r="G61" s="31"/>
      <c r="H61" s="31"/>
      <c r="I61" s="31"/>
      <c r="J61" s="31"/>
      <c r="K61" s="29" t="e">
        <f t="shared" ref="K61:K63" si="26">AVERAGE(D61:J61)</f>
        <v>#DIV/0!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24" t="s">
        <v>12</v>
      </c>
      <c r="B62" s="4" t="s">
        <v>13</v>
      </c>
      <c r="C62" s="30">
        <v>3</v>
      </c>
      <c r="D62" s="31"/>
      <c r="E62" s="31"/>
      <c r="F62" s="31"/>
      <c r="G62" s="31"/>
      <c r="H62" s="31"/>
      <c r="I62" s="31"/>
      <c r="J62" s="31"/>
      <c r="K62" s="29" t="e">
        <f t="shared" si="26"/>
        <v>#DIV/0!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9.75" customHeight="1">
      <c r="A63" s="24" t="s">
        <v>56</v>
      </c>
      <c r="B63" s="4" t="s">
        <v>15</v>
      </c>
      <c r="C63" s="30">
        <v>70</v>
      </c>
      <c r="D63" s="31"/>
      <c r="E63" s="31"/>
      <c r="F63" s="31"/>
      <c r="G63" s="31"/>
      <c r="H63" s="31"/>
      <c r="I63" s="31"/>
      <c r="J63" s="31"/>
      <c r="K63" s="29" t="e">
        <f t="shared" si="26"/>
        <v>#DIV/0!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24" t="s">
        <v>57</v>
      </c>
      <c r="B64" s="4" t="s">
        <v>17</v>
      </c>
      <c r="C64" s="27">
        <v>0.27430555555555552</v>
      </c>
      <c r="D64" s="28"/>
      <c r="E64" s="28"/>
      <c r="F64" s="28"/>
      <c r="G64" s="28"/>
      <c r="H64" s="28"/>
      <c r="I64" s="28"/>
      <c r="J64" s="28"/>
      <c r="K64" s="33" t="str">
        <f t="shared" ref="K64:K65" si="27">TEXT(K74/24,"h:mm")</f>
        <v>0:00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24" t="s">
        <v>58</v>
      </c>
      <c r="B65" s="4" t="s">
        <v>19</v>
      </c>
      <c r="C65" s="27">
        <v>0.30555555555555552</v>
      </c>
      <c r="D65" s="28"/>
      <c r="E65" s="28"/>
      <c r="F65" s="28"/>
      <c r="G65" s="28"/>
      <c r="H65" s="28"/>
      <c r="I65" s="28"/>
      <c r="J65" s="28"/>
      <c r="K65" s="33" t="str">
        <f t="shared" si="27"/>
        <v>0:00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24" t="s">
        <v>59</v>
      </c>
      <c r="B66" s="4" t="s">
        <v>21</v>
      </c>
      <c r="C66" s="30">
        <v>3</v>
      </c>
      <c r="D66" s="31"/>
      <c r="E66" s="31"/>
      <c r="F66" s="31"/>
      <c r="G66" s="31"/>
      <c r="H66" s="31"/>
      <c r="I66" s="31"/>
      <c r="J66" s="31"/>
      <c r="K66" s="29" t="e">
        <f t="shared" ref="K66:K67" si="28">AVERAGE(D66:J66)</f>
        <v>#DIV/0!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24" t="s">
        <v>60</v>
      </c>
      <c r="B67" s="4" t="s">
        <v>23</v>
      </c>
      <c r="C67" s="30">
        <v>60</v>
      </c>
      <c r="D67" s="31"/>
      <c r="E67" s="31"/>
      <c r="F67" s="31"/>
      <c r="G67" s="31"/>
      <c r="H67" s="31"/>
      <c r="I67" s="31"/>
      <c r="J67" s="31"/>
      <c r="K67" s="34" t="e">
        <f t="shared" si="28"/>
        <v>#DIV/0!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24" t="s">
        <v>61</v>
      </c>
      <c r="B68" s="4" t="s">
        <v>25</v>
      </c>
      <c r="C68" s="30">
        <v>1</v>
      </c>
      <c r="D68" s="31"/>
      <c r="E68" s="31"/>
      <c r="F68" s="31"/>
      <c r="G68" s="31"/>
      <c r="H68" s="31"/>
      <c r="I68" s="31"/>
      <c r="J68" s="31"/>
      <c r="K68" s="34">
        <v>0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24" t="s">
        <v>26</v>
      </c>
      <c r="B69" s="4" t="s">
        <v>27</v>
      </c>
      <c r="C69" s="40">
        <v>1</v>
      </c>
      <c r="D69" s="31"/>
      <c r="E69" s="31"/>
      <c r="F69" s="31"/>
      <c r="G69" s="31"/>
      <c r="H69" s="31"/>
      <c r="I69" s="31"/>
      <c r="J69" s="31"/>
      <c r="K69" s="36">
        <f>SUM(D69:J69)</f>
        <v>0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24" t="s">
        <v>62</v>
      </c>
      <c r="B70" s="4" t="s">
        <v>29</v>
      </c>
      <c r="C70" s="40">
        <v>3</v>
      </c>
      <c r="D70" s="31"/>
      <c r="E70" s="37"/>
      <c r="F70" s="37"/>
      <c r="G70" s="37"/>
      <c r="H70" s="37"/>
      <c r="I70" s="37"/>
      <c r="J70" s="37"/>
      <c r="K70" s="36" t="e">
        <f>AVERAGE(D70:J70)</f>
        <v>#DIV/0!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24" t="s">
        <v>63</v>
      </c>
      <c r="B71" s="4" t="s">
        <v>64</v>
      </c>
      <c r="C71" s="40">
        <v>2</v>
      </c>
      <c r="D71" s="31"/>
      <c r="E71" s="37"/>
      <c r="F71" s="37"/>
      <c r="G71" s="37"/>
      <c r="H71" s="37"/>
      <c r="I71" s="37"/>
      <c r="J71" s="37"/>
      <c r="K71" s="36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24" t="s">
        <v>65</v>
      </c>
      <c r="B72" s="4" t="s">
        <v>66</v>
      </c>
      <c r="C72" s="40">
        <v>15</v>
      </c>
      <c r="D72" s="31"/>
      <c r="E72" s="37"/>
      <c r="F72" s="37"/>
      <c r="G72" s="37"/>
      <c r="H72" s="37"/>
      <c r="I72" s="37"/>
      <c r="J72" s="37"/>
      <c r="K72" s="36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hidden="1" customHeight="1">
      <c r="A73" s="38"/>
      <c r="B73" s="4" t="s">
        <v>30</v>
      </c>
      <c r="C73" s="35">
        <f t="shared" ref="C73:J73" si="29">IF(HOUR(C60)&gt;12,HOUR(C60)+(MINUTE(C60)/60) -24,HOUR(C60)+(MINUTE(C60)/60))</f>
        <v>-2.6666666666666679</v>
      </c>
      <c r="D73" s="35">
        <f t="shared" si="29"/>
        <v>0</v>
      </c>
      <c r="E73" s="35">
        <f t="shared" si="29"/>
        <v>0</v>
      </c>
      <c r="F73" s="35">
        <f t="shared" si="29"/>
        <v>0</v>
      </c>
      <c r="G73" s="35">
        <f t="shared" si="29"/>
        <v>0</v>
      </c>
      <c r="H73" s="35">
        <f t="shared" si="29"/>
        <v>0</v>
      </c>
      <c r="I73" s="35">
        <f t="shared" si="29"/>
        <v>0</v>
      </c>
      <c r="J73" s="35">
        <f t="shared" si="29"/>
        <v>0</v>
      </c>
      <c r="K73" s="39">
        <f t="shared" ref="K73:K76" si="30">IF(AVERAGE(D73:J73)&lt;0, 24+AVERAGE(D73:J73),AVERAGE(D73:J73))</f>
        <v>0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hidden="1" customHeight="1">
      <c r="A74" s="38"/>
      <c r="B74" s="4" t="s">
        <v>31</v>
      </c>
      <c r="C74" s="35">
        <f t="shared" ref="C74:C75" si="31">IF(HOUR(C64)&gt;12,HOUR(C64)+(MINUTE(C64)/60) -24,HOUR(C64)+(MINUTE(C64)/60))</f>
        <v>6.583333333333333</v>
      </c>
      <c r="D74" s="35">
        <f t="shared" ref="D74:J74" si="32">HOUR(D64)+(MINUTE(D64)/60)</f>
        <v>0</v>
      </c>
      <c r="E74" s="35">
        <f t="shared" si="32"/>
        <v>0</v>
      </c>
      <c r="F74" s="35">
        <f t="shared" si="32"/>
        <v>0</v>
      </c>
      <c r="G74" s="35">
        <f t="shared" si="32"/>
        <v>0</v>
      </c>
      <c r="H74" s="35">
        <f t="shared" si="32"/>
        <v>0</v>
      </c>
      <c r="I74" s="35">
        <f t="shared" si="32"/>
        <v>0</v>
      </c>
      <c r="J74" s="35">
        <f t="shared" si="32"/>
        <v>0</v>
      </c>
      <c r="K74" s="39">
        <f t="shared" si="30"/>
        <v>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hidden="1" customHeight="1">
      <c r="A75" s="38"/>
      <c r="B75" s="4" t="s">
        <v>32</v>
      </c>
      <c r="C75" s="35">
        <f t="shared" si="31"/>
        <v>7.333333333333333</v>
      </c>
      <c r="D75" s="35">
        <f t="shared" ref="D75:J75" si="33">HOUR(D65)+(MINUTE(D65)/60)</f>
        <v>0</v>
      </c>
      <c r="E75" s="35">
        <f t="shared" si="33"/>
        <v>0</v>
      </c>
      <c r="F75" s="35">
        <f t="shared" si="33"/>
        <v>0</v>
      </c>
      <c r="G75" s="35">
        <f t="shared" si="33"/>
        <v>0</v>
      </c>
      <c r="H75" s="35">
        <f t="shared" si="33"/>
        <v>0</v>
      </c>
      <c r="I75" s="35">
        <f t="shared" si="33"/>
        <v>0</v>
      </c>
      <c r="J75" s="35">
        <f t="shared" si="33"/>
        <v>0</v>
      </c>
      <c r="K75" s="39">
        <f t="shared" si="30"/>
        <v>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hidden="1" customHeight="1">
      <c r="A76" s="38" t="s">
        <v>33</v>
      </c>
      <c r="B76" s="4" t="s">
        <v>34</v>
      </c>
      <c r="C76" s="35">
        <f t="shared" ref="C76:J76" si="34">+(C75-C74)*60</f>
        <v>45</v>
      </c>
      <c r="D76" s="40">
        <f t="shared" si="34"/>
        <v>0</v>
      </c>
      <c r="E76" s="40">
        <f t="shared" si="34"/>
        <v>0</v>
      </c>
      <c r="F76" s="40">
        <f t="shared" si="34"/>
        <v>0</v>
      </c>
      <c r="G76" s="40">
        <f t="shared" si="34"/>
        <v>0</v>
      </c>
      <c r="H76" s="40">
        <f t="shared" si="34"/>
        <v>0</v>
      </c>
      <c r="I76" s="40">
        <f t="shared" si="34"/>
        <v>0</v>
      </c>
      <c r="J76" s="40">
        <f t="shared" si="34"/>
        <v>0</v>
      </c>
      <c r="K76" s="39">
        <f t="shared" si="30"/>
        <v>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1" t="s">
        <v>35</v>
      </c>
      <c r="B77" s="42" t="s">
        <v>36</v>
      </c>
      <c r="C77" s="35">
        <f t="shared" ref="C77:J77" si="35">+(C75-C73)</f>
        <v>10</v>
      </c>
      <c r="D77" s="43">
        <f t="shared" si="35"/>
        <v>0</v>
      </c>
      <c r="E77" s="43">
        <f t="shared" si="35"/>
        <v>0</v>
      </c>
      <c r="F77" s="43">
        <f t="shared" si="35"/>
        <v>0</v>
      </c>
      <c r="G77" s="43">
        <f t="shared" si="35"/>
        <v>0</v>
      </c>
      <c r="H77" s="43">
        <f t="shared" si="35"/>
        <v>0</v>
      </c>
      <c r="I77" s="43">
        <f t="shared" si="35"/>
        <v>0</v>
      </c>
      <c r="J77" s="43">
        <f t="shared" si="35"/>
        <v>0</v>
      </c>
      <c r="K77" s="29">
        <f t="shared" ref="K77:K79" si="36">AVERAGE(D77:J77)</f>
        <v>0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1" t="s">
        <v>37</v>
      </c>
      <c r="B78" s="42" t="s">
        <v>38</v>
      </c>
      <c r="C78" s="35">
        <f t="shared" ref="C78:J78" si="37">+C77-((C61+C63+C76)/60)</f>
        <v>7.1666666666666661</v>
      </c>
      <c r="D78" s="43">
        <f t="shared" si="37"/>
        <v>0</v>
      </c>
      <c r="E78" s="43">
        <f t="shared" si="37"/>
        <v>0</v>
      </c>
      <c r="F78" s="43">
        <f t="shared" si="37"/>
        <v>0</v>
      </c>
      <c r="G78" s="43">
        <f t="shared" si="37"/>
        <v>0</v>
      </c>
      <c r="H78" s="43">
        <f t="shared" si="37"/>
        <v>0</v>
      </c>
      <c r="I78" s="43">
        <f t="shared" si="37"/>
        <v>0</v>
      </c>
      <c r="J78" s="43">
        <f t="shared" si="37"/>
        <v>0</v>
      </c>
      <c r="K78" s="29">
        <f t="shared" si="36"/>
        <v>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4" t="s">
        <v>39</v>
      </c>
      <c r="B79" s="45" t="s">
        <v>40</v>
      </c>
      <c r="C79" s="46">
        <f t="shared" ref="C79:J79" si="38">C78/C77</f>
        <v>0.71666666666666656</v>
      </c>
      <c r="D79" s="47" t="e">
        <f t="shared" si="38"/>
        <v>#DIV/0!</v>
      </c>
      <c r="E79" s="47" t="e">
        <f t="shared" si="38"/>
        <v>#DIV/0!</v>
      </c>
      <c r="F79" s="47" t="e">
        <f t="shared" si="38"/>
        <v>#DIV/0!</v>
      </c>
      <c r="G79" s="47" t="e">
        <f t="shared" si="38"/>
        <v>#DIV/0!</v>
      </c>
      <c r="H79" s="47" t="e">
        <f t="shared" si="38"/>
        <v>#DIV/0!</v>
      </c>
      <c r="I79" s="47" t="e">
        <f t="shared" si="38"/>
        <v>#DIV/0!</v>
      </c>
      <c r="J79" s="47" t="e">
        <f t="shared" si="38"/>
        <v>#DIV/0!</v>
      </c>
      <c r="K79" s="48" t="e">
        <f t="shared" si="36"/>
        <v>#DIV/0!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8.25" customHeight="1">
      <c r="A80" s="49" t="s">
        <v>41</v>
      </c>
      <c r="B80" s="45"/>
      <c r="C80" s="46"/>
      <c r="D80" s="47"/>
      <c r="E80" s="47"/>
      <c r="F80" s="47"/>
      <c r="G80" s="47"/>
      <c r="H80" s="47"/>
      <c r="I80" s="47"/>
      <c r="J80" s="47"/>
      <c r="K80" s="48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71" t="s">
        <v>67</v>
      </c>
      <c r="B82" s="72"/>
      <c r="C82" s="72"/>
      <c r="D82" s="72"/>
      <c r="E82" s="72"/>
      <c r="F82" s="72"/>
      <c r="G82" s="72"/>
      <c r="H82" s="72"/>
      <c r="I82" s="72"/>
      <c r="J82" s="72"/>
      <c r="K82" s="7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21"/>
      <c r="B83" s="4"/>
      <c r="C83" s="4"/>
      <c r="D83" s="4"/>
      <c r="E83" s="4"/>
      <c r="F83" s="4"/>
      <c r="G83" s="4"/>
      <c r="H83" s="4"/>
      <c r="I83" s="4"/>
      <c r="J83" s="4"/>
      <c r="K83" s="51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24"/>
      <c r="B84" s="4"/>
      <c r="C84" s="30" t="s">
        <v>43</v>
      </c>
      <c r="D84" s="25"/>
      <c r="E84" s="25"/>
      <c r="F84" s="25"/>
      <c r="G84" s="25"/>
      <c r="H84" s="25"/>
      <c r="I84" s="25"/>
      <c r="J84" s="25"/>
      <c r="K84" s="26" t="s">
        <v>7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24" t="s">
        <v>68</v>
      </c>
      <c r="B85" s="4" t="s">
        <v>9</v>
      </c>
      <c r="C85" s="27">
        <v>0.88888888888888884</v>
      </c>
      <c r="D85" s="28"/>
      <c r="E85" s="28"/>
      <c r="F85" s="28"/>
      <c r="G85" s="28"/>
      <c r="H85" s="28"/>
      <c r="I85" s="28"/>
      <c r="J85" s="28"/>
      <c r="K85" s="29" t="str">
        <f>TEXT(IF(AVERAGE(D98:J98)&lt;0, 24+AVERAGE(D98:J98),AVERAGE(D98:J98))/24,"h:mm")</f>
        <v>0:00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24" t="s">
        <v>69</v>
      </c>
      <c r="B86" s="4" t="s">
        <v>11</v>
      </c>
      <c r="C86" s="30">
        <v>55</v>
      </c>
      <c r="D86" s="31"/>
      <c r="E86" s="31"/>
      <c r="F86" s="31"/>
      <c r="G86" s="31"/>
      <c r="H86" s="31"/>
      <c r="I86" s="31"/>
      <c r="J86" s="31"/>
      <c r="K86" s="29" t="e">
        <f t="shared" ref="K86:K88" si="39">AVERAGE(D86:J86)</f>
        <v>#DIV/0!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24" t="s">
        <v>12</v>
      </c>
      <c r="B87" s="4" t="s">
        <v>13</v>
      </c>
      <c r="C87" s="30">
        <v>3</v>
      </c>
      <c r="D87" s="31"/>
      <c r="E87" s="31"/>
      <c r="F87" s="31"/>
      <c r="G87" s="31"/>
      <c r="H87" s="31"/>
      <c r="I87" s="31"/>
      <c r="J87" s="31"/>
      <c r="K87" s="29" t="e">
        <f t="shared" si="39"/>
        <v>#DIV/0!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24" t="s">
        <v>70</v>
      </c>
      <c r="B88" s="4" t="s">
        <v>15</v>
      </c>
      <c r="C88" s="30">
        <v>70</v>
      </c>
      <c r="D88" s="31"/>
      <c r="E88" s="31"/>
      <c r="F88" s="31"/>
      <c r="G88" s="31"/>
      <c r="H88" s="31"/>
      <c r="I88" s="31"/>
      <c r="J88" s="31"/>
      <c r="K88" s="29" t="e">
        <f t="shared" si="39"/>
        <v>#DIV/0!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24" t="s">
        <v>71</v>
      </c>
      <c r="B89" s="4" t="s">
        <v>17</v>
      </c>
      <c r="C89" s="27">
        <v>0.27430555555555552</v>
      </c>
      <c r="D89" s="28"/>
      <c r="E89" s="28"/>
      <c r="F89" s="28"/>
      <c r="G89" s="28"/>
      <c r="H89" s="28"/>
      <c r="I89" s="28"/>
      <c r="J89" s="28"/>
      <c r="K89" s="33" t="str">
        <f t="shared" ref="K89:K90" si="40">TEXT(K99/24,"h:mm")</f>
        <v>0:00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24" t="s">
        <v>72</v>
      </c>
      <c r="B90" s="4" t="s">
        <v>19</v>
      </c>
      <c r="C90" s="27">
        <v>0.30555555555555552</v>
      </c>
      <c r="D90" s="28"/>
      <c r="E90" s="28"/>
      <c r="F90" s="28"/>
      <c r="G90" s="28"/>
      <c r="H90" s="28"/>
      <c r="I90" s="28"/>
      <c r="J90" s="28"/>
      <c r="K90" s="33" t="str">
        <f t="shared" si="40"/>
        <v>0:00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24" t="s">
        <v>73</v>
      </c>
      <c r="B91" s="4" t="s">
        <v>21</v>
      </c>
      <c r="C91" s="30">
        <v>3</v>
      </c>
      <c r="D91" s="7"/>
      <c r="E91" s="7"/>
      <c r="F91" s="7"/>
      <c r="G91" s="7"/>
      <c r="H91" s="7"/>
      <c r="I91" s="7"/>
      <c r="J91" s="7"/>
      <c r="K91" s="29" t="e">
        <f t="shared" ref="K91:K92" si="41">AVERAGE(D91:J91)</f>
        <v>#DIV/0!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24" t="s">
        <v>74</v>
      </c>
      <c r="B92" s="4" t="s">
        <v>23</v>
      </c>
      <c r="C92" s="30">
        <v>60</v>
      </c>
      <c r="D92" s="7"/>
      <c r="E92" s="7"/>
      <c r="F92" s="7"/>
      <c r="G92" s="7"/>
      <c r="H92" s="7"/>
      <c r="I92" s="7"/>
      <c r="J92" s="7"/>
      <c r="K92" s="34" t="e">
        <f t="shared" si="41"/>
        <v>#DIV/0!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24" t="s">
        <v>75</v>
      </c>
      <c r="B93" s="4" t="s">
        <v>25</v>
      </c>
      <c r="C93" s="30">
        <v>1</v>
      </c>
      <c r="D93" s="7"/>
      <c r="E93" s="7"/>
      <c r="F93" s="7"/>
      <c r="G93" s="7"/>
      <c r="H93" s="7"/>
      <c r="I93" s="7"/>
      <c r="J93" s="7"/>
      <c r="K93" s="3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24" t="s">
        <v>26</v>
      </c>
      <c r="B94" s="4" t="s">
        <v>27</v>
      </c>
      <c r="C94" s="40">
        <v>1</v>
      </c>
      <c r="D94" s="31"/>
      <c r="E94" s="31"/>
      <c r="F94" s="31"/>
      <c r="G94" s="31"/>
      <c r="H94" s="31"/>
      <c r="I94" s="31"/>
      <c r="J94" s="31"/>
      <c r="K94" s="36">
        <f>SUM(D94:J94)</f>
        <v>0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24" t="s">
        <v>76</v>
      </c>
      <c r="B95" s="4" t="s">
        <v>29</v>
      </c>
      <c r="C95" s="40">
        <v>3</v>
      </c>
      <c r="D95" s="31"/>
      <c r="E95" s="37"/>
      <c r="F95" s="37"/>
      <c r="G95" s="37"/>
      <c r="H95" s="37"/>
      <c r="I95" s="37"/>
      <c r="J95" s="37"/>
      <c r="K95" s="36" t="e">
        <f>AVERAGE(D95:J95)</f>
        <v>#DIV/0!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24" t="s">
        <v>63</v>
      </c>
      <c r="B96" s="4" t="s">
        <v>64</v>
      </c>
      <c r="C96" s="40">
        <v>2</v>
      </c>
      <c r="D96" s="31"/>
      <c r="E96" s="37"/>
      <c r="F96" s="37"/>
      <c r="G96" s="37"/>
      <c r="H96" s="37"/>
      <c r="I96" s="37"/>
      <c r="J96" s="37"/>
      <c r="K96" s="36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24" t="s">
        <v>65</v>
      </c>
      <c r="B97" s="4" t="s">
        <v>66</v>
      </c>
      <c r="C97" s="40">
        <v>15</v>
      </c>
      <c r="D97" s="31"/>
      <c r="E97" s="37"/>
      <c r="F97" s="37"/>
      <c r="G97" s="37"/>
      <c r="H97" s="37"/>
      <c r="I97" s="37"/>
      <c r="J97" s="37"/>
      <c r="K97" s="36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hidden="1" customHeight="1">
      <c r="A98" s="38"/>
      <c r="B98" s="4" t="s">
        <v>30</v>
      </c>
      <c r="C98" s="35">
        <f t="shared" ref="C98:J98" si="42">IF(HOUR(C85)&gt;12,HOUR(C85)+(MINUTE(C85)/60) -24,HOUR(C85)+(MINUTE(C85)/60))</f>
        <v>-2.6666666666666679</v>
      </c>
      <c r="D98" s="35">
        <f t="shared" si="42"/>
        <v>0</v>
      </c>
      <c r="E98" s="35">
        <f t="shared" si="42"/>
        <v>0</v>
      </c>
      <c r="F98" s="35">
        <f t="shared" si="42"/>
        <v>0</v>
      </c>
      <c r="G98" s="35">
        <f t="shared" si="42"/>
        <v>0</v>
      </c>
      <c r="H98" s="35">
        <f t="shared" si="42"/>
        <v>0</v>
      </c>
      <c r="I98" s="35">
        <f t="shared" si="42"/>
        <v>0</v>
      </c>
      <c r="J98" s="35">
        <f t="shared" si="42"/>
        <v>0</v>
      </c>
      <c r="K98" s="39">
        <f t="shared" ref="K98:K101" si="43">IF(AVERAGE(D98:J98)&lt;0, 24+AVERAGE(D98:J98),AVERAGE(D98:J98))</f>
        <v>0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hidden="1" customHeight="1">
      <c r="A99" s="38"/>
      <c r="B99" s="4" t="s">
        <v>31</v>
      </c>
      <c r="C99" s="35">
        <f t="shared" ref="C99:C100" si="44">IF(HOUR(C89)&gt;12,HOUR(C89)+(MINUTE(C89)/60) -24,HOUR(C89)+(MINUTE(C89)/60))</f>
        <v>6.583333333333333</v>
      </c>
      <c r="D99" s="35">
        <f t="shared" ref="D99:J99" si="45">HOUR(D89)+(MINUTE(D89)/60)</f>
        <v>0</v>
      </c>
      <c r="E99" s="35">
        <f t="shared" si="45"/>
        <v>0</v>
      </c>
      <c r="F99" s="35">
        <f t="shared" si="45"/>
        <v>0</v>
      </c>
      <c r="G99" s="35">
        <f t="shared" si="45"/>
        <v>0</v>
      </c>
      <c r="H99" s="35">
        <f t="shared" si="45"/>
        <v>0</v>
      </c>
      <c r="I99" s="35">
        <f t="shared" si="45"/>
        <v>0</v>
      </c>
      <c r="J99" s="35">
        <f t="shared" si="45"/>
        <v>0</v>
      </c>
      <c r="K99" s="39">
        <f t="shared" si="43"/>
        <v>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hidden="1" customHeight="1">
      <c r="A100" s="38"/>
      <c r="B100" s="4" t="s">
        <v>32</v>
      </c>
      <c r="C100" s="35">
        <f t="shared" si="44"/>
        <v>7.333333333333333</v>
      </c>
      <c r="D100" s="35">
        <f t="shared" ref="D100:J100" si="46">HOUR(D90)+(MINUTE(D90)/60)</f>
        <v>0</v>
      </c>
      <c r="E100" s="35">
        <f t="shared" si="46"/>
        <v>0</v>
      </c>
      <c r="F100" s="35">
        <f t="shared" si="46"/>
        <v>0</v>
      </c>
      <c r="G100" s="35">
        <f t="shared" si="46"/>
        <v>0</v>
      </c>
      <c r="H100" s="35">
        <f t="shared" si="46"/>
        <v>0</v>
      </c>
      <c r="I100" s="35">
        <f t="shared" si="46"/>
        <v>0</v>
      </c>
      <c r="J100" s="35">
        <f t="shared" si="46"/>
        <v>0</v>
      </c>
      <c r="K100" s="39">
        <f t="shared" si="43"/>
        <v>0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hidden="1" customHeight="1">
      <c r="A101" s="38" t="s">
        <v>33</v>
      </c>
      <c r="B101" s="4" t="s">
        <v>34</v>
      </c>
      <c r="C101" s="35">
        <f t="shared" ref="C101:J101" si="47">+(C100-C99)*60</f>
        <v>45</v>
      </c>
      <c r="D101" s="40">
        <f t="shared" si="47"/>
        <v>0</v>
      </c>
      <c r="E101" s="40">
        <f t="shared" si="47"/>
        <v>0</v>
      </c>
      <c r="F101" s="40">
        <f t="shared" si="47"/>
        <v>0</v>
      </c>
      <c r="G101" s="40">
        <f t="shared" si="47"/>
        <v>0</v>
      </c>
      <c r="H101" s="40">
        <f t="shared" si="47"/>
        <v>0</v>
      </c>
      <c r="I101" s="40">
        <f t="shared" si="47"/>
        <v>0</v>
      </c>
      <c r="J101" s="40">
        <f t="shared" si="47"/>
        <v>0</v>
      </c>
      <c r="K101" s="39">
        <f t="shared" si="43"/>
        <v>0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1" t="s">
        <v>35</v>
      </c>
      <c r="B102" s="42" t="s">
        <v>36</v>
      </c>
      <c r="C102" s="35">
        <f t="shared" ref="C102:J102" si="48">+(C100-C98)</f>
        <v>10</v>
      </c>
      <c r="D102" s="43">
        <f t="shared" si="48"/>
        <v>0</v>
      </c>
      <c r="E102" s="43">
        <f t="shared" si="48"/>
        <v>0</v>
      </c>
      <c r="F102" s="43">
        <f t="shared" si="48"/>
        <v>0</v>
      </c>
      <c r="G102" s="43">
        <f t="shared" si="48"/>
        <v>0</v>
      </c>
      <c r="H102" s="43">
        <f t="shared" si="48"/>
        <v>0</v>
      </c>
      <c r="I102" s="43">
        <f t="shared" si="48"/>
        <v>0</v>
      </c>
      <c r="J102" s="43">
        <f t="shared" si="48"/>
        <v>0</v>
      </c>
      <c r="K102" s="29">
        <f t="shared" ref="K102:K104" si="49">AVERAGE(D102:J102)</f>
        <v>0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1" t="s">
        <v>37</v>
      </c>
      <c r="B103" s="42" t="s">
        <v>38</v>
      </c>
      <c r="C103" s="35">
        <f t="shared" ref="C103:J103" si="50">+C102-((C86+C88+C101)/60)</f>
        <v>7.1666666666666661</v>
      </c>
      <c r="D103" s="43">
        <f t="shared" si="50"/>
        <v>0</v>
      </c>
      <c r="E103" s="43">
        <f t="shared" si="50"/>
        <v>0</v>
      </c>
      <c r="F103" s="43">
        <f t="shared" si="50"/>
        <v>0</v>
      </c>
      <c r="G103" s="43">
        <f t="shared" si="50"/>
        <v>0</v>
      </c>
      <c r="H103" s="43">
        <f t="shared" si="50"/>
        <v>0</v>
      </c>
      <c r="I103" s="43">
        <f t="shared" si="50"/>
        <v>0</v>
      </c>
      <c r="J103" s="43">
        <f t="shared" si="50"/>
        <v>0</v>
      </c>
      <c r="K103" s="29">
        <f t="shared" si="49"/>
        <v>0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9" t="s">
        <v>39</v>
      </c>
      <c r="B104" s="45" t="s">
        <v>40</v>
      </c>
      <c r="C104" s="46">
        <f t="shared" ref="C104:J104" si="51">C103/C102</f>
        <v>0.71666666666666656</v>
      </c>
      <c r="D104" s="47" t="e">
        <f t="shared" si="51"/>
        <v>#DIV/0!</v>
      </c>
      <c r="E104" s="47" t="e">
        <f t="shared" si="51"/>
        <v>#DIV/0!</v>
      </c>
      <c r="F104" s="47" t="e">
        <f t="shared" si="51"/>
        <v>#DIV/0!</v>
      </c>
      <c r="G104" s="47" t="e">
        <f t="shared" si="51"/>
        <v>#DIV/0!</v>
      </c>
      <c r="H104" s="47" t="e">
        <f t="shared" si="51"/>
        <v>#DIV/0!</v>
      </c>
      <c r="I104" s="47" t="e">
        <f t="shared" si="51"/>
        <v>#DIV/0!</v>
      </c>
      <c r="J104" s="47" t="e">
        <f t="shared" si="51"/>
        <v>#DIV/0!</v>
      </c>
      <c r="K104" s="48" t="e">
        <f t="shared" si="49"/>
        <v>#DIV/0!</v>
      </c>
      <c r="L104" s="2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38.25" customHeight="1">
      <c r="A105" s="49" t="s">
        <v>41</v>
      </c>
      <c r="B105" s="45"/>
      <c r="C105" s="46"/>
      <c r="D105" s="47"/>
      <c r="E105" s="47"/>
      <c r="F105" s="47"/>
      <c r="G105" s="47"/>
      <c r="H105" s="47"/>
      <c r="I105" s="47"/>
      <c r="J105" s="47"/>
      <c r="K105" s="48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71" t="s">
        <v>77</v>
      </c>
      <c r="B107" s="72"/>
      <c r="C107" s="72"/>
      <c r="D107" s="72"/>
      <c r="E107" s="72"/>
      <c r="F107" s="72"/>
      <c r="G107" s="72"/>
      <c r="H107" s="72"/>
      <c r="I107" s="72"/>
      <c r="J107" s="72"/>
      <c r="K107" s="7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21"/>
      <c r="B108" s="4"/>
      <c r="C108" s="4"/>
      <c r="D108" s="4"/>
      <c r="E108" s="4"/>
      <c r="F108" s="4"/>
      <c r="G108" s="4"/>
      <c r="H108" s="4"/>
      <c r="I108" s="4"/>
      <c r="J108" s="4"/>
      <c r="K108" s="51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24"/>
      <c r="B109" s="4"/>
      <c r="C109" s="30" t="s">
        <v>43</v>
      </c>
      <c r="D109" s="52"/>
      <c r="E109" s="52"/>
      <c r="F109" s="52"/>
      <c r="G109" s="52"/>
      <c r="H109" s="52"/>
      <c r="I109" s="52"/>
      <c r="J109" s="52"/>
      <c r="K109" s="26" t="s">
        <v>7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24" t="s">
        <v>78</v>
      </c>
      <c r="B110" s="4" t="s">
        <v>9</v>
      </c>
      <c r="C110" s="27">
        <v>0.88888888888888884</v>
      </c>
      <c r="D110" s="28"/>
      <c r="E110" s="28"/>
      <c r="F110" s="28"/>
      <c r="G110" s="28"/>
      <c r="H110" s="28"/>
      <c r="I110" s="28"/>
      <c r="J110" s="28"/>
      <c r="K110" s="29" t="str">
        <f>TEXT(IF(AVERAGE(D123:J123)&lt;0, 24+AVERAGE(D123:J123),AVERAGE(D123:J123))/24,"h:mm")</f>
        <v>0:00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24" t="s">
        <v>79</v>
      </c>
      <c r="B111" s="4" t="s">
        <v>11</v>
      </c>
      <c r="C111" s="30">
        <v>55</v>
      </c>
      <c r="D111" s="31"/>
      <c r="E111" s="31"/>
      <c r="F111" s="31"/>
      <c r="G111" s="31"/>
      <c r="H111" s="31"/>
      <c r="I111" s="31"/>
      <c r="J111" s="31"/>
      <c r="K111" s="29" t="e">
        <f t="shared" ref="K111:K113" si="52">AVERAGE(D111:J111)</f>
        <v>#DIV/0!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24" t="s">
        <v>12</v>
      </c>
      <c r="B112" s="4" t="s">
        <v>13</v>
      </c>
      <c r="C112" s="30">
        <v>3</v>
      </c>
      <c r="D112" s="31"/>
      <c r="E112" s="31"/>
      <c r="F112" s="31"/>
      <c r="G112" s="31"/>
      <c r="H112" s="31"/>
      <c r="I112" s="31"/>
      <c r="J112" s="31"/>
      <c r="K112" s="29" t="e">
        <f t="shared" si="52"/>
        <v>#DIV/0!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24" t="s">
        <v>80</v>
      </c>
      <c r="B113" s="4" t="s">
        <v>15</v>
      </c>
      <c r="C113" s="30">
        <v>70</v>
      </c>
      <c r="D113" s="31"/>
      <c r="E113" s="31"/>
      <c r="F113" s="31"/>
      <c r="G113" s="31"/>
      <c r="H113" s="31"/>
      <c r="I113" s="31"/>
      <c r="J113" s="31"/>
      <c r="K113" s="29" t="e">
        <f t="shared" si="52"/>
        <v>#DIV/0!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24" t="s">
        <v>81</v>
      </c>
      <c r="B114" s="4" t="s">
        <v>17</v>
      </c>
      <c r="C114" s="27">
        <v>0.27430555555555552</v>
      </c>
      <c r="D114" s="28"/>
      <c r="E114" s="28"/>
      <c r="F114" s="28"/>
      <c r="G114" s="28"/>
      <c r="H114" s="28"/>
      <c r="I114" s="28"/>
      <c r="J114" s="28"/>
      <c r="K114" s="33" t="str">
        <f t="shared" ref="K114:K115" si="53">TEXT(K124/24,"h:mm")</f>
        <v>0:00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24" t="s">
        <v>82</v>
      </c>
      <c r="B115" s="4" t="s">
        <v>19</v>
      </c>
      <c r="C115" s="27">
        <v>0.30555555555555552</v>
      </c>
      <c r="D115" s="28"/>
      <c r="E115" s="28"/>
      <c r="F115" s="28"/>
      <c r="G115" s="28"/>
      <c r="H115" s="28"/>
      <c r="I115" s="28"/>
      <c r="J115" s="28"/>
      <c r="K115" s="33" t="str">
        <f t="shared" si="53"/>
        <v>0:00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24" t="s">
        <v>83</v>
      </c>
      <c r="B116" s="4" t="s">
        <v>21</v>
      </c>
      <c r="C116" s="30">
        <v>3</v>
      </c>
      <c r="D116" s="7"/>
      <c r="E116" s="7"/>
      <c r="F116" s="7"/>
      <c r="G116" s="7"/>
      <c r="H116" s="7"/>
      <c r="I116" s="7"/>
      <c r="J116" s="7"/>
      <c r="K116" s="29" t="e">
        <f t="shared" ref="K116:K117" si="54">AVERAGE(D116:J116)</f>
        <v>#DIV/0!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24" t="s">
        <v>84</v>
      </c>
      <c r="B117" s="4" t="s">
        <v>23</v>
      </c>
      <c r="C117" s="30">
        <v>60</v>
      </c>
      <c r="D117" s="7"/>
      <c r="E117" s="7"/>
      <c r="F117" s="7"/>
      <c r="G117" s="7"/>
      <c r="H117" s="7"/>
      <c r="I117" s="7"/>
      <c r="J117" s="7"/>
      <c r="K117" s="34" t="e">
        <f t="shared" si="54"/>
        <v>#DIV/0!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24" t="s">
        <v>85</v>
      </c>
      <c r="B118" s="4" t="s">
        <v>25</v>
      </c>
      <c r="C118" s="30">
        <v>1</v>
      </c>
      <c r="D118" s="7"/>
      <c r="E118" s="7"/>
      <c r="F118" s="7"/>
      <c r="G118" s="7"/>
      <c r="H118" s="7"/>
      <c r="I118" s="7"/>
      <c r="J118" s="7"/>
      <c r="K118" s="3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24" t="s">
        <v>26</v>
      </c>
      <c r="B119" s="4" t="s">
        <v>27</v>
      </c>
      <c r="C119" s="40">
        <v>1</v>
      </c>
      <c r="D119" s="31"/>
      <c r="E119" s="31"/>
      <c r="F119" s="31"/>
      <c r="G119" s="31"/>
      <c r="H119" s="31"/>
      <c r="I119" s="31"/>
      <c r="J119" s="31"/>
      <c r="K119" s="36">
        <f>SUM(D119:J119)</f>
        <v>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24" t="s">
        <v>86</v>
      </c>
      <c r="B120" s="4" t="s">
        <v>29</v>
      </c>
      <c r="C120" s="40">
        <v>3</v>
      </c>
      <c r="D120" s="31"/>
      <c r="E120" s="37"/>
      <c r="F120" s="37"/>
      <c r="G120" s="37"/>
      <c r="H120" s="37"/>
      <c r="I120" s="37"/>
      <c r="J120" s="37"/>
      <c r="K120" s="36" t="e">
        <f>AVERAGE(D120:J120)</f>
        <v>#DIV/0!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24" t="s">
        <v>63</v>
      </c>
      <c r="B121" s="4" t="s">
        <v>64</v>
      </c>
      <c r="C121" s="40">
        <v>2</v>
      </c>
      <c r="D121" s="31"/>
      <c r="E121" s="37"/>
      <c r="F121" s="37"/>
      <c r="G121" s="37"/>
      <c r="H121" s="37"/>
      <c r="I121" s="37"/>
      <c r="J121" s="37"/>
      <c r="K121" s="36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24" t="s">
        <v>65</v>
      </c>
      <c r="B122" s="4" t="s">
        <v>66</v>
      </c>
      <c r="C122" s="40">
        <v>15</v>
      </c>
      <c r="D122" s="31"/>
      <c r="E122" s="37"/>
      <c r="F122" s="37"/>
      <c r="G122" s="37"/>
      <c r="H122" s="37"/>
      <c r="I122" s="37"/>
      <c r="J122" s="37"/>
      <c r="K122" s="36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hidden="1" customHeight="1">
      <c r="A123" s="38"/>
      <c r="B123" s="4" t="s">
        <v>30</v>
      </c>
      <c r="C123" s="35">
        <f t="shared" ref="C123:J123" si="55">IF(HOUR(C110)&gt;12,HOUR(C110)+(MINUTE(C110)/60) -24,HOUR(C110)+(MINUTE(C110)/60))</f>
        <v>-2.6666666666666679</v>
      </c>
      <c r="D123" s="35">
        <f t="shared" si="55"/>
        <v>0</v>
      </c>
      <c r="E123" s="35">
        <f t="shared" si="55"/>
        <v>0</v>
      </c>
      <c r="F123" s="35">
        <f t="shared" si="55"/>
        <v>0</v>
      </c>
      <c r="G123" s="35">
        <f t="shared" si="55"/>
        <v>0</v>
      </c>
      <c r="H123" s="35">
        <f t="shared" si="55"/>
        <v>0</v>
      </c>
      <c r="I123" s="35">
        <f t="shared" si="55"/>
        <v>0</v>
      </c>
      <c r="J123" s="35">
        <f t="shared" si="55"/>
        <v>0</v>
      </c>
      <c r="K123" s="39">
        <f t="shared" ref="K123:K126" si="56">IF(AVERAGE(D123:J123)&lt;0, 24+AVERAGE(D123:J123),AVERAGE(D123:J123))</f>
        <v>0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hidden="1" customHeight="1">
      <c r="A124" s="38"/>
      <c r="B124" s="4" t="s">
        <v>31</v>
      </c>
      <c r="C124" s="35">
        <f t="shared" ref="C124:C125" si="57">IF(HOUR(C114)&gt;12,HOUR(C114)+(MINUTE(C114)/60) -24,HOUR(C114)+(MINUTE(C114)/60))</f>
        <v>6.583333333333333</v>
      </c>
      <c r="D124" s="35">
        <f t="shared" ref="D124:J124" si="58">HOUR(D114)+(MINUTE(D114)/60)</f>
        <v>0</v>
      </c>
      <c r="E124" s="35">
        <f t="shared" si="58"/>
        <v>0</v>
      </c>
      <c r="F124" s="35">
        <f t="shared" si="58"/>
        <v>0</v>
      </c>
      <c r="G124" s="35">
        <f t="shared" si="58"/>
        <v>0</v>
      </c>
      <c r="H124" s="35">
        <f t="shared" si="58"/>
        <v>0</v>
      </c>
      <c r="I124" s="35">
        <f t="shared" si="58"/>
        <v>0</v>
      </c>
      <c r="J124" s="35">
        <f t="shared" si="58"/>
        <v>0</v>
      </c>
      <c r="K124" s="39">
        <f t="shared" si="56"/>
        <v>0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hidden="1" customHeight="1">
      <c r="A125" s="38"/>
      <c r="B125" s="4" t="s">
        <v>32</v>
      </c>
      <c r="C125" s="35">
        <f t="shared" si="57"/>
        <v>7.333333333333333</v>
      </c>
      <c r="D125" s="35">
        <f t="shared" ref="D125:J125" si="59">HOUR(D115)+(MINUTE(D115)/60)</f>
        <v>0</v>
      </c>
      <c r="E125" s="35">
        <f t="shared" si="59"/>
        <v>0</v>
      </c>
      <c r="F125" s="35">
        <f t="shared" si="59"/>
        <v>0</v>
      </c>
      <c r="G125" s="35">
        <f t="shared" si="59"/>
        <v>0</v>
      </c>
      <c r="H125" s="35">
        <f t="shared" si="59"/>
        <v>0</v>
      </c>
      <c r="I125" s="35">
        <f t="shared" si="59"/>
        <v>0</v>
      </c>
      <c r="J125" s="35">
        <f t="shared" si="59"/>
        <v>0</v>
      </c>
      <c r="K125" s="39">
        <f t="shared" si="56"/>
        <v>0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hidden="1" customHeight="1">
      <c r="A126" s="38" t="s">
        <v>33</v>
      </c>
      <c r="B126" s="4" t="s">
        <v>34</v>
      </c>
      <c r="C126" s="35">
        <f t="shared" ref="C126:J126" si="60">+(C125-C124)*60</f>
        <v>45</v>
      </c>
      <c r="D126" s="40">
        <f t="shared" si="60"/>
        <v>0</v>
      </c>
      <c r="E126" s="40">
        <f t="shared" si="60"/>
        <v>0</v>
      </c>
      <c r="F126" s="40">
        <f t="shared" si="60"/>
        <v>0</v>
      </c>
      <c r="G126" s="40">
        <f t="shared" si="60"/>
        <v>0</v>
      </c>
      <c r="H126" s="40">
        <f t="shared" si="60"/>
        <v>0</v>
      </c>
      <c r="I126" s="40">
        <f t="shared" si="60"/>
        <v>0</v>
      </c>
      <c r="J126" s="40">
        <f t="shared" si="60"/>
        <v>0</v>
      </c>
      <c r="K126" s="39">
        <f t="shared" si="56"/>
        <v>0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1" t="s">
        <v>35</v>
      </c>
      <c r="B127" s="42" t="s">
        <v>36</v>
      </c>
      <c r="C127" s="35">
        <f t="shared" ref="C127:J127" si="61">+(C125-C123)</f>
        <v>10</v>
      </c>
      <c r="D127" s="43">
        <f t="shared" si="61"/>
        <v>0</v>
      </c>
      <c r="E127" s="43">
        <f t="shared" si="61"/>
        <v>0</v>
      </c>
      <c r="F127" s="43">
        <f t="shared" si="61"/>
        <v>0</v>
      </c>
      <c r="G127" s="43">
        <f t="shared" si="61"/>
        <v>0</v>
      </c>
      <c r="H127" s="43">
        <f t="shared" si="61"/>
        <v>0</v>
      </c>
      <c r="I127" s="43">
        <f t="shared" si="61"/>
        <v>0</v>
      </c>
      <c r="J127" s="43">
        <f t="shared" si="61"/>
        <v>0</v>
      </c>
      <c r="K127" s="29">
        <f t="shared" ref="K127:K129" si="62">AVERAGE(D127:J127)</f>
        <v>0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1" t="s">
        <v>37</v>
      </c>
      <c r="B128" s="42" t="s">
        <v>38</v>
      </c>
      <c r="C128" s="35">
        <f t="shared" ref="C128:J128" si="63">+C127-((C111+C113+C126)/60)</f>
        <v>7.1666666666666661</v>
      </c>
      <c r="D128" s="43">
        <f t="shared" si="63"/>
        <v>0</v>
      </c>
      <c r="E128" s="43">
        <f t="shared" si="63"/>
        <v>0</v>
      </c>
      <c r="F128" s="43">
        <f t="shared" si="63"/>
        <v>0</v>
      </c>
      <c r="G128" s="43">
        <f t="shared" si="63"/>
        <v>0</v>
      </c>
      <c r="H128" s="43">
        <f t="shared" si="63"/>
        <v>0</v>
      </c>
      <c r="I128" s="43">
        <f t="shared" si="63"/>
        <v>0</v>
      </c>
      <c r="J128" s="43">
        <f t="shared" si="63"/>
        <v>0</v>
      </c>
      <c r="K128" s="29">
        <f t="shared" si="62"/>
        <v>0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4" t="s">
        <v>39</v>
      </c>
      <c r="B129" s="45" t="s">
        <v>40</v>
      </c>
      <c r="C129" s="46">
        <f t="shared" ref="C129:J129" si="64">C128/C127</f>
        <v>0.71666666666666656</v>
      </c>
      <c r="D129" s="47" t="e">
        <f t="shared" si="64"/>
        <v>#DIV/0!</v>
      </c>
      <c r="E129" s="47" t="e">
        <f t="shared" si="64"/>
        <v>#DIV/0!</v>
      </c>
      <c r="F129" s="47" t="e">
        <f t="shared" si="64"/>
        <v>#DIV/0!</v>
      </c>
      <c r="G129" s="47" t="e">
        <f t="shared" si="64"/>
        <v>#DIV/0!</v>
      </c>
      <c r="H129" s="47" t="e">
        <f t="shared" si="64"/>
        <v>#DIV/0!</v>
      </c>
      <c r="I129" s="47" t="e">
        <f t="shared" si="64"/>
        <v>#DIV/0!</v>
      </c>
      <c r="J129" s="47" t="e">
        <f t="shared" si="64"/>
        <v>#DIV/0!</v>
      </c>
      <c r="K129" s="48" t="e">
        <f t="shared" si="62"/>
        <v>#DIV/0!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38.25" customHeight="1">
      <c r="A130" s="49" t="s">
        <v>41</v>
      </c>
      <c r="B130" s="45"/>
      <c r="C130" s="46"/>
      <c r="D130" s="47"/>
      <c r="E130" s="47"/>
      <c r="F130" s="47"/>
      <c r="G130" s="47"/>
      <c r="H130" s="47"/>
      <c r="I130" s="47"/>
      <c r="J130" s="47"/>
      <c r="K130" s="48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71" t="s">
        <v>87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21"/>
      <c r="B133" s="4"/>
      <c r="C133" s="4"/>
      <c r="D133" s="4"/>
      <c r="E133" s="4"/>
      <c r="F133" s="4"/>
      <c r="G133" s="4"/>
      <c r="H133" s="4"/>
      <c r="I133" s="4"/>
      <c r="J133" s="4"/>
      <c r="K133" s="51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24"/>
      <c r="B134" s="4"/>
      <c r="C134" s="30" t="s">
        <v>43</v>
      </c>
      <c r="D134" s="25"/>
      <c r="E134" s="25"/>
      <c r="F134" s="25"/>
      <c r="G134" s="25"/>
      <c r="H134" s="25"/>
      <c r="I134" s="25"/>
      <c r="J134" s="25"/>
      <c r="K134" s="26" t="s">
        <v>7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24" t="s">
        <v>88</v>
      </c>
      <c r="B135" s="4" t="s">
        <v>9</v>
      </c>
      <c r="C135" s="27">
        <v>0.88888888888888884</v>
      </c>
      <c r="D135" s="28"/>
      <c r="E135" s="28"/>
      <c r="F135" s="28"/>
      <c r="G135" s="28"/>
      <c r="H135" s="28"/>
      <c r="I135" s="28"/>
      <c r="J135" s="28"/>
      <c r="K135" s="29" t="str">
        <f>TEXT(IF(AVERAGE(D148:J148)&lt;0, 24+AVERAGE(D148:J148),AVERAGE(D148:J148))/24,"h:mm")</f>
        <v>0:00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24" t="s">
        <v>89</v>
      </c>
      <c r="B136" s="4" t="s">
        <v>11</v>
      </c>
      <c r="C136" s="30">
        <v>55</v>
      </c>
      <c r="D136" s="31"/>
      <c r="E136" s="31"/>
      <c r="F136" s="31"/>
      <c r="G136" s="31"/>
      <c r="H136" s="31"/>
      <c r="I136" s="31"/>
      <c r="J136" s="31"/>
      <c r="K136" s="29" t="e">
        <f t="shared" ref="K136:K138" si="65">AVERAGE(D136:J136)</f>
        <v>#DIV/0!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24" t="s">
        <v>12</v>
      </c>
      <c r="B137" s="4" t="s">
        <v>13</v>
      </c>
      <c r="C137" s="30">
        <v>3</v>
      </c>
      <c r="D137" s="31"/>
      <c r="E137" s="31"/>
      <c r="F137" s="31"/>
      <c r="G137" s="31"/>
      <c r="H137" s="31"/>
      <c r="I137" s="31"/>
      <c r="J137" s="31"/>
      <c r="K137" s="29" t="e">
        <f t="shared" si="65"/>
        <v>#DIV/0!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24" t="s">
        <v>90</v>
      </c>
      <c r="B138" s="4" t="s">
        <v>15</v>
      </c>
      <c r="C138" s="30">
        <v>70</v>
      </c>
      <c r="D138" s="31"/>
      <c r="E138" s="31"/>
      <c r="F138" s="31"/>
      <c r="G138" s="31"/>
      <c r="H138" s="31"/>
      <c r="I138" s="31"/>
      <c r="J138" s="31"/>
      <c r="K138" s="29" t="e">
        <f t="shared" si="65"/>
        <v>#DIV/0!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24" t="s">
        <v>91</v>
      </c>
      <c r="B139" s="4" t="s">
        <v>17</v>
      </c>
      <c r="C139" s="27">
        <v>0.27430555555555552</v>
      </c>
      <c r="D139" s="28"/>
      <c r="E139" s="28"/>
      <c r="F139" s="28"/>
      <c r="G139" s="28"/>
      <c r="H139" s="28"/>
      <c r="I139" s="28"/>
      <c r="J139" s="28"/>
      <c r="K139" s="33" t="str">
        <f t="shared" ref="K139:K140" si="66">TEXT(K149/24,"h:mm")</f>
        <v>0:00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24" t="s">
        <v>92</v>
      </c>
      <c r="B140" s="4" t="s">
        <v>19</v>
      </c>
      <c r="C140" s="27">
        <v>0.30555555555555552</v>
      </c>
      <c r="D140" s="28"/>
      <c r="E140" s="28"/>
      <c r="F140" s="28"/>
      <c r="G140" s="28"/>
      <c r="H140" s="28"/>
      <c r="I140" s="28"/>
      <c r="J140" s="28"/>
      <c r="K140" s="33" t="str">
        <f t="shared" si="66"/>
        <v>0:00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24" t="s">
        <v>93</v>
      </c>
      <c r="B141" s="4" t="s">
        <v>21</v>
      </c>
      <c r="C141" s="30">
        <v>3</v>
      </c>
      <c r="D141" s="7"/>
      <c r="E141" s="7"/>
      <c r="F141" s="7"/>
      <c r="G141" s="7"/>
      <c r="H141" s="7"/>
      <c r="I141" s="7"/>
      <c r="J141" s="7"/>
      <c r="K141" s="29" t="e">
        <f t="shared" ref="K141:K142" si="67">AVERAGE(D141:J141)</f>
        <v>#DIV/0!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24" t="s">
        <v>94</v>
      </c>
      <c r="B142" s="4" t="s">
        <v>23</v>
      </c>
      <c r="C142" s="30">
        <v>60</v>
      </c>
      <c r="D142" s="7"/>
      <c r="E142" s="7"/>
      <c r="F142" s="7"/>
      <c r="G142" s="7"/>
      <c r="H142" s="7"/>
      <c r="I142" s="7"/>
      <c r="J142" s="7"/>
      <c r="K142" s="34" t="e">
        <f t="shared" si="67"/>
        <v>#DIV/0!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24" t="s">
        <v>95</v>
      </c>
      <c r="B143" s="4" t="s">
        <v>25</v>
      </c>
      <c r="C143" s="30">
        <v>1</v>
      </c>
      <c r="D143" s="7"/>
      <c r="E143" s="7"/>
      <c r="F143" s="7"/>
      <c r="G143" s="7"/>
      <c r="H143" s="7"/>
      <c r="I143" s="7"/>
      <c r="J143" s="7"/>
      <c r="K143" s="3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24" t="s">
        <v>26</v>
      </c>
      <c r="B144" s="4" t="s">
        <v>27</v>
      </c>
      <c r="C144" s="40">
        <v>1</v>
      </c>
      <c r="D144" s="31"/>
      <c r="E144" s="31"/>
      <c r="F144" s="31"/>
      <c r="G144" s="31"/>
      <c r="H144" s="31"/>
      <c r="I144" s="31"/>
      <c r="J144" s="31"/>
      <c r="K144" s="36">
        <f>SUM(D144:J144)</f>
        <v>0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24" t="s">
        <v>96</v>
      </c>
      <c r="B145" s="4" t="s">
        <v>29</v>
      </c>
      <c r="C145" s="40">
        <v>3</v>
      </c>
      <c r="D145" s="31"/>
      <c r="E145" s="37"/>
      <c r="F145" s="37"/>
      <c r="G145" s="37"/>
      <c r="H145" s="37"/>
      <c r="I145" s="37"/>
      <c r="J145" s="37"/>
      <c r="K145" s="36" t="e">
        <f>AVERAGE(D145:J145)</f>
        <v>#DIV/0!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24" t="s">
        <v>63</v>
      </c>
      <c r="B146" s="4" t="s">
        <v>64</v>
      </c>
      <c r="C146" s="40">
        <v>2</v>
      </c>
      <c r="D146" s="31"/>
      <c r="E146" s="37"/>
      <c r="F146" s="37"/>
      <c r="G146" s="37"/>
      <c r="H146" s="37"/>
      <c r="I146" s="37"/>
      <c r="J146" s="37"/>
      <c r="K146" s="36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24" t="s">
        <v>65</v>
      </c>
      <c r="B147" s="4" t="s">
        <v>66</v>
      </c>
      <c r="C147" s="40">
        <v>15</v>
      </c>
      <c r="D147" s="31"/>
      <c r="E147" s="37"/>
      <c r="F147" s="37"/>
      <c r="G147" s="37"/>
      <c r="H147" s="37"/>
      <c r="I147" s="37"/>
      <c r="J147" s="37"/>
      <c r="K147" s="36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hidden="1" customHeight="1">
      <c r="A148" s="38"/>
      <c r="B148" s="4" t="s">
        <v>30</v>
      </c>
      <c r="C148" s="35">
        <f t="shared" ref="C148:J148" si="68">IF(HOUR(C135)&gt;12,HOUR(C135)+(MINUTE(C135)/60) -24,HOUR(C135)+(MINUTE(C135)/60))</f>
        <v>-2.6666666666666679</v>
      </c>
      <c r="D148" s="35">
        <f t="shared" si="68"/>
        <v>0</v>
      </c>
      <c r="E148" s="35">
        <f t="shared" si="68"/>
        <v>0</v>
      </c>
      <c r="F148" s="35">
        <f t="shared" si="68"/>
        <v>0</v>
      </c>
      <c r="G148" s="35">
        <f t="shared" si="68"/>
        <v>0</v>
      </c>
      <c r="H148" s="35">
        <f t="shared" si="68"/>
        <v>0</v>
      </c>
      <c r="I148" s="35">
        <f t="shared" si="68"/>
        <v>0</v>
      </c>
      <c r="J148" s="35">
        <f t="shared" si="68"/>
        <v>0</v>
      </c>
      <c r="K148" s="39">
        <f t="shared" ref="K148:K151" si="69">IF(AVERAGE(D148:J148)&lt;0, 24+AVERAGE(D148:J148),AVERAGE(D148:J148))</f>
        <v>0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hidden="1" customHeight="1">
      <c r="A149" s="38"/>
      <c r="B149" s="4" t="s">
        <v>31</v>
      </c>
      <c r="C149" s="35">
        <f t="shared" ref="C149:C150" si="70">IF(HOUR(C139)&gt;12,HOUR(C139)+(MINUTE(C139)/60) -24,HOUR(C139)+(MINUTE(C139)/60))</f>
        <v>6.583333333333333</v>
      </c>
      <c r="D149" s="35">
        <f t="shared" ref="D149:J149" si="71">HOUR(D139)+(MINUTE(D139)/60)</f>
        <v>0</v>
      </c>
      <c r="E149" s="35">
        <f t="shared" si="71"/>
        <v>0</v>
      </c>
      <c r="F149" s="35">
        <f t="shared" si="71"/>
        <v>0</v>
      </c>
      <c r="G149" s="35">
        <f t="shared" si="71"/>
        <v>0</v>
      </c>
      <c r="H149" s="35">
        <f t="shared" si="71"/>
        <v>0</v>
      </c>
      <c r="I149" s="35">
        <f t="shared" si="71"/>
        <v>0</v>
      </c>
      <c r="J149" s="35">
        <f t="shared" si="71"/>
        <v>0</v>
      </c>
      <c r="K149" s="39">
        <f t="shared" si="69"/>
        <v>0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hidden="1" customHeight="1">
      <c r="A150" s="38"/>
      <c r="B150" s="4" t="s">
        <v>32</v>
      </c>
      <c r="C150" s="35">
        <f t="shared" si="70"/>
        <v>7.333333333333333</v>
      </c>
      <c r="D150" s="35">
        <f t="shared" ref="D150:J150" si="72">HOUR(D140)+(MINUTE(D140)/60)</f>
        <v>0</v>
      </c>
      <c r="E150" s="35">
        <f t="shared" si="72"/>
        <v>0</v>
      </c>
      <c r="F150" s="35">
        <f t="shared" si="72"/>
        <v>0</v>
      </c>
      <c r="G150" s="35">
        <f t="shared" si="72"/>
        <v>0</v>
      </c>
      <c r="H150" s="35">
        <f t="shared" si="72"/>
        <v>0</v>
      </c>
      <c r="I150" s="35">
        <f t="shared" si="72"/>
        <v>0</v>
      </c>
      <c r="J150" s="35">
        <f t="shared" si="72"/>
        <v>0</v>
      </c>
      <c r="K150" s="39">
        <f t="shared" si="69"/>
        <v>0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hidden="1" customHeight="1">
      <c r="A151" s="38" t="s">
        <v>33</v>
      </c>
      <c r="B151" s="4" t="s">
        <v>34</v>
      </c>
      <c r="C151" s="35">
        <f t="shared" ref="C151:J151" si="73">+(C150-C149)*60</f>
        <v>45</v>
      </c>
      <c r="D151" s="40">
        <f t="shared" si="73"/>
        <v>0</v>
      </c>
      <c r="E151" s="40">
        <f t="shared" si="73"/>
        <v>0</v>
      </c>
      <c r="F151" s="40">
        <f t="shared" si="73"/>
        <v>0</v>
      </c>
      <c r="G151" s="40">
        <f t="shared" si="73"/>
        <v>0</v>
      </c>
      <c r="H151" s="40">
        <f t="shared" si="73"/>
        <v>0</v>
      </c>
      <c r="I151" s="40">
        <f t="shared" si="73"/>
        <v>0</v>
      </c>
      <c r="J151" s="40">
        <f t="shared" si="73"/>
        <v>0</v>
      </c>
      <c r="K151" s="39">
        <f t="shared" si="69"/>
        <v>0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1" t="s">
        <v>35</v>
      </c>
      <c r="B152" s="42" t="s">
        <v>36</v>
      </c>
      <c r="C152" s="35">
        <f t="shared" ref="C152:J152" si="74">+(C150-C148)</f>
        <v>10</v>
      </c>
      <c r="D152" s="43">
        <f t="shared" si="74"/>
        <v>0</v>
      </c>
      <c r="E152" s="43">
        <f t="shared" si="74"/>
        <v>0</v>
      </c>
      <c r="F152" s="43">
        <f t="shared" si="74"/>
        <v>0</v>
      </c>
      <c r="G152" s="43">
        <f t="shared" si="74"/>
        <v>0</v>
      </c>
      <c r="H152" s="43">
        <f t="shared" si="74"/>
        <v>0</v>
      </c>
      <c r="I152" s="43">
        <f t="shared" si="74"/>
        <v>0</v>
      </c>
      <c r="J152" s="43">
        <f t="shared" si="74"/>
        <v>0</v>
      </c>
      <c r="K152" s="29">
        <f t="shared" ref="K152:K153" si="75">AVERAGE(D152:F152)</f>
        <v>0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1" t="s">
        <v>37</v>
      </c>
      <c r="B153" s="42" t="s">
        <v>38</v>
      </c>
      <c r="C153" s="35">
        <f t="shared" ref="C153:J153" si="76">+C152-((C136+C138+C151)/60)</f>
        <v>7.1666666666666661</v>
      </c>
      <c r="D153" s="43">
        <f t="shared" si="76"/>
        <v>0</v>
      </c>
      <c r="E153" s="43">
        <f t="shared" si="76"/>
        <v>0</v>
      </c>
      <c r="F153" s="43">
        <f t="shared" si="76"/>
        <v>0</v>
      </c>
      <c r="G153" s="43">
        <f t="shared" si="76"/>
        <v>0</v>
      </c>
      <c r="H153" s="43">
        <f t="shared" si="76"/>
        <v>0</v>
      </c>
      <c r="I153" s="43">
        <f t="shared" si="76"/>
        <v>0</v>
      </c>
      <c r="J153" s="43">
        <f t="shared" si="76"/>
        <v>0</v>
      </c>
      <c r="K153" s="29">
        <f t="shared" si="75"/>
        <v>0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9" t="s">
        <v>39</v>
      </c>
      <c r="B154" s="45" t="s">
        <v>40</v>
      </c>
      <c r="C154" s="46">
        <f t="shared" ref="C154:J154" si="77">C153/C152</f>
        <v>0.71666666666666656</v>
      </c>
      <c r="D154" s="47" t="e">
        <f t="shared" si="77"/>
        <v>#DIV/0!</v>
      </c>
      <c r="E154" s="47" t="e">
        <f t="shared" si="77"/>
        <v>#DIV/0!</v>
      </c>
      <c r="F154" s="47" t="e">
        <f t="shared" si="77"/>
        <v>#DIV/0!</v>
      </c>
      <c r="G154" s="47" t="e">
        <f t="shared" si="77"/>
        <v>#DIV/0!</v>
      </c>
      <c r="H154" s="47" t="e">
        <f t="shared" si="77"/>
        <v>#DIV/0!</v>
      </c>
      <c r="I154" s="47" t="e">
        <f t="shared" si="77"/>
        <v>#DIV/0!</v>
      </c>
      <c r="J154" s="47" t="e">
        <f t="shared" si="77"/>
        <v>#DIV/0!</v>
      </c>
      <c r="K154" s="48" t="e">
        <f>AVERAGE(D154:E154)</f>
        <v>#DIV/0!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38.25" customHeight="1">
      <c r="A155" s="49" t="s">
        <v>41</v>
      </c>
      <c r="B155" s="53"/>
      <c r="C155" s="46"/>
      <c r="D155" s="47"/>
      <c r="E155" s="47"/>
      <c r="F155" s="47"/>
      <c r="G155" s="47"/>
      <c r="H155" s="47"/>
      <c r="I155" s="47"/>
      <c r="J155" s="47"/>
      <c r="K155" s="48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71" t="s">
        <v>97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21"/>
      <c r="B158" s="4"/>
      <c r="C158" s="4"/>
      <c r="D158" s="4"/>
      <c r="E158" s="4"/>
      <c r="F158" s="4"/>
      <c r="G158" s="4"/>
      <c r="H158" s="4"/>
      <c r="I158" s="4"/>
      <c r="J158" s="4"/>
      <c r="K158" s="51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24"/>
      <c r="B159" s="4"/>
      <c r="C159" s="30" t="s">
        <v>43</v>
      </c>
      <c r="D159" s="25"/>
      <c r="E159" s="25"/>
      <c r="F159" s="25"/>
      <c r="G159" s="25"/>
      <c r="H159" s="25"/>
      <c r="I159" s="25"/>
      <c r="J159" s="25"/>
      <c r="K159" s="26" t="s">
        <v>7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24" t="s">
        <v>98</v>
      </c>
      <c r="B160" s="4" t="s">
        <v>9</v>
      </c>
      <c r="C160" s="27">
        <v>0.88888888888888884</v>
      </c>
      <c r="D160" s="28"/>
      <c r="E160" s="28"/>
      <c r="F160" s="28"/>
      <c r="G160" s="28"/>
      <c r="H160" s="28"/>
      <c r="I160" s="28"/>
      <c r="J160" s="28"/>
      <c r="K160" s="29" t="str">
        <f>TEXT(IF(AVERAGE(D173:J173)&lt;0, 24+AVERAGE(D173:J173),AVERAGE(D173:J173))/24,"h:mm")</f>
        <v>0:00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24" t="s">
        <v>99</v>
      </c>
      <c r="B161" s="4" t="s">
        <v>11</v>
      </c>
      <c r="C161" s="30">
        <v>55</v>
      </c>
      <c r="D161" s="31"/>
      <c r="E161" s="31"/>
      <c r="F161" s="31"/>
      <c r="G161" s="31"/>
      <c r="H161" s="31"/>
      <c r="I161" s="31"/>
      <c r="J161" s="31"/>
      <c r="K161" s="29" t="e">
        <f t="shared" ref="K161:K163" si="78">AVERAGE(D161:J161)</f>
        <v>#DIV/0!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24" t="s">
        <v>12</v>
      </c>
      <c r="B162" s="4" t="s">
        <v>13</v>
      </c>
      <c r="C162" s="30">
        <v>3</v>
      </c>
      <c r="D162" s="31"/>
      <c r="E162" s="31"/>
      <c r="F162" s="31"/>
      <c r="G162" s="31"/>
      <c r="H162" s="31"/>
      <c r="I162" s="31"/>
      <c r="J162" s="31"/>
      <c r="K162" s="29" t="e">
        <f t="shared" si="78"/>
        <v>#DIV/0!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24" t="s">
        <v>100</v>
      </c>
      <c r="B163" s="4" t="s">
        <v>15</v>
      </c>
      <c r="C163" s="30">
        <v>70</v>
      </c>
      <c r="D163" s="31"/>
      <c r="E163" s="31"/>
      <c r="F163" s="31"/>
      <c r="G163" s="31"/>
      <c r="H163" s="31"/>
      <c r="I163" s="31"/>
      <c r="J163" s="31"/>
      <c r="K163" s="29" t="e">
        <f t="shared" si="78"/>
        <v>#DIV/0!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24" t="s">
        <v>101</v>
      </c>
      <c r="B164" s="4" t="s">
        <v>17</v>
      </c>
      <c r="C164" s="27">
        <v>0.27430555555555552</v>
      </c>
      <c r="D164" s="28"/>
      <c r="E164" s="28"/>
      <c r="F164" s="28"/>
      <c r="G164" s="28"/>
      <c r="H164" s="28"/>
      <c r="I164" s="28"/>
      <c r="J164" s="28"/>
      <c r="K164" s="33" t="str">
        <f t="shared" ref="K164:K165" si="79">TEXT(K174/24,"h:mm")</f>
        <v>0:00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24" t="s">
        <v>102</v>
      </c>
      <c r="B165" s="4" t="s">
        <v>19</v>
      </c>
      <c r="C165" s="27">
        <v>0.30555555555555552</v>
      </c>
      <c r="D165" s="28"/>
      <c r="E165" s="28"/>
      <c r="F165" s="28"/>
      <c r="G165" s="28"/>
      <c r="H165" s="28"/>
      <c r="I165" s="28"/>
      <c r="J165" s="28"/>
      <c r="K165" s="33" t="str">
        <f t="shared" si="79"/>
        <v>0:00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24" t="s">
        <v>103</v>
      </c>
      <c r="B166" s="4" t="s">
        <v>21</v>
      </c>
      <c r="C166" s="30">
        <v>3</v>
      </c>
      <c r="D166" s="7"/>
      <c r="E166" s="7"/>
      <c r="F166" s="7"/>
      <c r="G166" s="7"/>
      <c r="H166" s="7"/>
      <c r="I166" s="7"/>
      <c r="J166" s="7"/>
      <c r="K166" s="29" t="e">
        <f t="shared" ref="K166:K167" si="80">AVERAGE(D166:J166)</f>
        <v>#DIV/0!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24" t="s">
        <v>104</v>
      </c>
      <c r="B167" s="4" t="s">
        <v>23</v>
      </c>
      <c r="C167" s="30">
        <v>60</v>
      </c>
      <c r="D167" s="7"/>
      <c r="E167" s="7"/>
      <c r="F167" s="7"/>
      <c r="G167" s="7"/>
      <c r="H167" s="7"/>
      <c r="I167" s="7"/>
      <c r="J167" s="7"/>
      <c r="K167" s="34" t="e">
        <f t="shared" si="80"/>
        <v>#DIV/0!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24" t="s">
        <v>105</v>
      </c>
      <c r="B168" s="4" t="s">
        <v>25</v>
      </c>
      <c r="C168" s="30">
        <v>1</v>
      </c>
      <c r="D168" s="7"/>
      <c r="E168" s="7"/>
      <c r="F168" s="7"/>
      <c r="G168" s="7"/>
      <c r="H168" s="7"/>
      <c r="I168" s="7"/>
      <c r="J168" s="7"/>
      <c r="K168" s="3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24" t="s">
        <v>26</v>
      </c>
      <c r="B169" s="4" t="s">
        <v>27</v>
      </c>
      <c r="C169" s="40">
        <v>1</v>
      </c>
      <c r="D169" s="31"/>
      <c r="E169" s="31"/>
      <c r="F169" s="31"/>
      <c r="G169" s="31"/>
      <c r="H169" s="31"/>
      <c r="I169" s="31"/>
      <c r="J169" s="31"/>
      <c r="K169" s="36">
        <f>SUM(D169:J169)</f>
        <v>0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24" t="s">
        <v>106</v>
      </c>
      <c r="B170" s="4" t="s">
        <v>29</v>
      </c>
      <c r="C170" s="40">
        <v>3</v>
      </c>
      <c r="D170" s="31"/>
      <c r="E170" s="37"/>
      <c r="F170" s="37"/>
      <c r="G170" s="37"/>
      <c r="H170" s="37"/>
      <c r="I170" s="37"/>
      <c r="J170" s="37"/>
      <c r="K170" s="36" t="e">
        <f>AVERAGE(D170:J170)</f>
        <v>#DIV/0!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hidden="1" customHeight="1">
      <c r="A171" s="24"/>
      <c r="B171" s="4"/>
      <c r="C171" s="40"/>
      <c r="D171" s="31"/>
      <c r="E171" s="37"/>
      <c r="F171" s="37"/>
      <c r="G171" s="37"/>
      <c r="H171" s="37"/>
      <c r="I171" s="37"/>
      <c r="J171" s="37"/>
      <c r="K171" s="36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hidden="1" customHeight="1">
      <c r="A172" s="24"/>
      <c r="B172" s="4"/>
      <c r="C172" s="40"/>
      <c r="D172" s="31"/>
      <c r="E172" s="37"/>
      <c r="F172" s="37"/>
      <c r="G172" s="37"/>
      <c r="H172" s="37"/>
      <c r="I172" s="37"/>
      <c r="J172" s="37"/>
      <c r="K172" s="36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hidden="1" customHeight="1">
      <c r="A173" s="38"/>
      <c r="B173" s="4" t="s">
        <v>30</v>
      </c>
      <c r="C173" s="35">
        <f t="shared" ref="C173:I173" si="81">IF(HOUR(C160)&gt;12,HOUR(C160)+(MINUTE(C160)/60) -24,HOUR(C160)+(MINUTE(C160)/60))</f>
        <v>-2.6666666666666679</v>
      </c>
      <c r="D173" s="35">
        <f t="shared" si="81"/>
        <v>0</v>
      </c>
      <c r="E173" s="35">
        <f t="shared" si="81"/>
        <v>0</v>
      </c>
      <c r="F173" s="35">
        <f t="shared" si="81"/>
        <v>0</v>
      </c>
      <c r="G173" s="35">
        <f t="shared" si="81"/>
        <v>0</v>
      </c>
      <c r="H173" s="35">
        <f t="shared" si="81"/>
        <v>0</v>
      </c>
      <c r="I173" s="35">
        <f t="shared" si="81"/>
        <v>0</v>
      </c>
      <c r="J173" s="35"/>
      <c r="K173" s="39">
        <f t="shared" ref="K173:K176" si="82">IF(AVERAGE(D173:J173)&lt;0, 24+AVERAGE(D173:J173),AVERAGE(D173:J173))</f>
        <v>0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hidden="1" customHeight="1">
      <c r="A174" s="38"/>
      <c r="B174" s="4" t="s">
        <v>31</v>
      </c>
      <c r="C174" s="35">
        <f t="shared" ref="C174:C175" si="83">IF(HOUR(C164)&gt;12,HOUR(C164)+(MINUTE(C164)/60) -24,HOUR(C164)+(MINUTE(C164)/60))</f>
        <v>6.583333333333333</v>
      </c>
      <c r="D174" s="35">
        <f t="shared" ref="D174:I174" si="84">HOUR(D164)+(MINUTE(D164)/60)</f>
        <v>0</v>
      </c>
      <c r="E174" s="35">
        <f t="shared" si="84"/>
        <v>0</v>
      </c>
      <c r="F174" s="35">
        <f t="shared" si="84"/>
        <v>0</v>
      </c>
      <c r="G174" s="35">
        <f t="shared" si="84"/>
        <v>0</v>
      </c>
      <c r="H174" s="35">
        <f t="shared" si="84"/>
        <v>0</v>
      </c>
      <c r="I174" s="35">
        <f t="shared" si="84"/>
        <v>0</v>
      </c>
      <c r="J174" s="35"/>
      <c r="K174" s="39">
        <f t="shared" si="82"/>
        <v>0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hidden="1" customHeight="1">
      <c r="A175" s="38"/>
      <c r="B175" s="4" t="s">
        <v>32</v>
      </c>
      <c r="C175" s="35">
        <f t="shared" si="83"/>
        <v>7.333333333333333</v>
      </c>
      <c r="D175" s="35">
        <f t="shared" ref="D175:I175" si="85">HOUR(D165)+(MINUTE(D165)/60)</f>
        <v>0</v>
      </c>
      <c r="E175" s="35">
        <f t="shared" si="85"/>
        <v>0</v>
      </c>
      <c r="F175" s="35">
        <f t="shared" si="85"/>
        <v>0</v>
      </c>
      <c r="G175" s="35">
        <f t="shared" si="85"/>
        <v>0</v>
      </c>
      <c r="H175" s="35">
        <f t="shared" si="85"/>
        <v>0</v>
      </c>
      <c r="I175" s="35">
        <f t="shared" si="85"/>
        <v>0</v>
      </c>
      <c r="J175" s="35"/>
      <c r="K175" s="39">
        <f t="shared" si="82"/>
        <v>0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hidden="1" customHeight="1">
      <c r="A176" s="38" t="s">
        <v>33</v>
      </c>
      <c r="B176" s="4" t="s">
        <v>34</v>
      </c>
      <c r="C176" s="35">
        <f t="shared" ref="C176:I176" si="86">+(C175-C174)*60</f>
        <v>45</v>
      </c>
      <c r="D176" s="40">
        <f t="shared" si="86"/>
        <v>0</v>
      </c>
      <c r="E176" s="40">
        <f t="shared" si="86"/>
        <v>0</v>
      </c>
      <c r="F176" s="40">
        <f t="shared" si="86"/>
        <v>0</v>
      </c>
      <c r="G176" s="40">
        <f t="shared" si="86"/>
        <v>0</v>
      </c>
      <c r="H176" s="40">
        <f t="shared" si="86"/>
        <v>0</v>
      </c>
      <c r="I176" s="40">
        <f t="shared" si="86"/>
        <v>0</v>
      </c>
      <c r="J176" s="40"/>
      <c r="K176" s="39">
        <f t="shared" si="82"/>
        <v>0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1" t="s">
        <v>35</v>
      </c>
      <c r="B177" s="42" t="s">
        <v>36</v>
      </c>
      <c r="C177" s="35">
        <f t="shared" ref="C177:I177" si="87">+(C175-C173)</f>
        <v>10</v>
      </c>
      <c r="D177" s="43">
        <f t="shared" si="87"/>
        <v>0</v>
      </c>
      <c r="E177" s="43">
        <f t="shared" si="87"/>
        <v>0</v>
      </c>
      <c r="F177" s="43">
        <f t="shared" si="87"/>
        <v>0</v>
      </c>
      <c r="G177" s="43">
        <f t="shared" si="87"/>
        <v>0</v>
      </c>
      <c r="H177" s="43">
        <f t="shared" si="87"/>
        <v>0</v>
      </c>
      <c r="I177" s="43">
        <f t="shared" si="87"/>
        <v>0</v>
      </c>
      <c r="J177" s="43"/>
      <c r="K177" s="29">
        <f t="shared" ref="K177:K179" si="88">AVERAGE(D177:J177)</f>
        <v>0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1" t="s">
        <v>37</v>
      </c>
      <c r="B178" s="42" t="s">
        <v>38</v>
      </c>
      <c r="C178" s="35">
        <f t="shared" ref="C178:I178" si="89">+C177-((C161+C163+C176)/60)</f>
        <v>7.1666666666666661</v>
      </c>
      <c r="D178" s="43">
        <f t="shared" si="89"/>
        <v>0</v>
      </c>
      <c r="E178" s="43">
        <f t="shared" si="89"/>
        <v>0</v>
      </c>
      <c r="F178" s="43">
        <f t="shared" si="89"/>
        <v>0</v>
      </c>
      <c r="G178" s="43">
        <f t="shared" si="89"/>
        <v>0</v>
      </c>
      <c r="H178" s="43">
        <f t="shared" si="89"/>
        <v>0</v>
      </c>
      <c r="I178" s="43">
        <f t="shared" si="89"/>
        <v>0</v>
      </c>
      <c r="J178" s="43"/>
      <c r="K178" s="29">
        <f t="shared" si="88"/>
        <v>0</v>
      </c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9" t="s">
        <v>39</v>
      </c>
      <c r="B179" s="45" t="s">
        <v>40</v>
      </c>
      <c r="C179" s="46">
        <f t="shared" ref="C179:I179" si="90">C178/C177</f>
        <v>0.71666666666666656</v>
      </c>
      <c r="D179" s="47" t="e">
        <f t="shared" si="90"/>
        <v>#DIV/0!</v>
      </c>
      <c r="E179" s="47" t="e">
        <f t="shared" si="90"/>
        <v>#DIV/0!</v>
      </c>
      <c r="F179" s="47" t="e">
        <f t="shared" si="90"/>
        <v>#DIV/0!</v>
      </c>
      <c r="G179" s="47" t="e">
        <f t="shared" si="90"/>
        <v>#DIV/0!</v>
      </c>
      <c r="H179" s="47" t="e">
        <f t="shared" si="90"/>
        <v>#DIV/0!</v>
      </c>
      <c r="I179" s="47" t="e">
        <f t="shared" si="90"/>
        <v>#DIV/0!</v>
      </c>
      <c r="J179" s="47"/>
      <c r="K179" s="48" t="e">
        <f t="shared" si="88"/>
        <v>#DIV/0!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41.25" customHeight="1">
      <c r="A180" s="49" t="s">
        <v>41</v>
      </c>
      <c r="B180" s="53"/>
      <c r="C180" s="46"/>
      <c r="D180" s="47"/>
      <c r="E180" s="47"/>
      <c r="F180" s="47"/>
      <c r="G180" s="47"/>
      <c r="H180" s="47"/>
      <c r="I180" s="47"/>
      <c r="J180" s="47"/>
      <c r="K180" s="48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8">
    <mergeCell ref="A107:K107"/>
    <mergeCell ref="A132:K132"/>
    <mergeCell ref="A157:K157"/>
    <mergeCell ref="B7:K7"/>
    <mergeCell ref="A9:K9"/>
    <mergeCell ref="A34:K34"/>
    <mergeCell ref="A57:K57"/>
    <mergeCell ref="A82:K82"/>
  </mergeCells>
  <pageMargins left="0.25" right="0.25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/>
  </sheetViews>
  <sheetFormatPr defaultColWidth="12.59765625" defaultRowHeight="15" customHeight="1"/>
  <cols>
    <col min="1" max="1" width="36" customWidth="1"/>
    <col min="2" max="5" width="12.1328125" customWidth="1"/>
    <col min="6" max="6" width="8.86328125" customWidth="1"/>
    <col min="7" max="7" width="12.1328125" customWidth="1"/>
    <col min="8" max="26" width="8.86328125" customWidth="1"/>
  </cols>
  <sheetData>
    <row r="1" spans="1:7" ht="12.75" customHeight="1">
      <c r="A1" s="54" t="s">
        <v>107</v>
      </c>
      <c r="B1" s="55" t="s">
        <v>108</v>
      </c>
      <c r="C1" s="55" t="s">
        <v>109</v>
      </c>
      <c r="D1" s="55" t="s">
        <v>110</v>
      </c>
      <c r="E1" s="55" t="s">
        <v>111</v>
      </c>
      <c r="F1" s="55" t="s">
        <v>112</v>
      </c>
      <c r="G1" s="55" t="s">
        <v>113</v>
      </c>
    </row>
    <row r="2" spans="1:7" ht="12.75" customHeight="1">
      <c r="A2" s="56" t="s">
        <v>114</v>
      </c>
      <c r="B2" s="57" t="e">
        <f>'Enter Sleep Diary Here'!K15</f>
        <v>#DIV/0!</v>
      </c>
      <c r="C2" s="57" t="e">
        <f>'Enter Sleep Diary Here'!K38</f>
        <v>#DIV/0!</v>
      </c>
      <c r="D2" s="57" t="e">
        <f>'Enter Sleep Diary Here'!K61</f>
        <v>#DIV/0!</v>
      </c>
      <c r="E2" s="57" t="e">
        <f>'Enter Sleep Diary Here'!K86</f>
        <v>#DIV/0!</v>
      </c>
      <c r="F2" s="57" t="e">
        <f>'Enter Sleep Diary Here'!K111</f>
        <v>#DIV/0!</v>
      </c>
      <c r="G2" s="57" t="e">
        <f>'Enter Sleep Diary Here'!K136</f>
        <v>#DIV/0!</v>
      </c>
    </row>
    <row r="3" spans="1:7" ht="12.75" customHeight="1">
      <c r="A3" s="56" t="s">
        <v>115</v>
      </c>
      <c r="B3" s="57" t="e">
        <f>'Enter Sleep Diary Here'!K17</f>
        <v>#DIV/0!</v>
      </c>
      <c r="C3" s="57" t="e">
        <f>'Enter Sleep Diary Here'!K40</f>
        <v>#DIV/0!</v>
      </c>
      <c r="D3" s="57" t="e">
        <f>'Enter Sleep Diary Here'!K63</f>
        <v>#DIV/0!</v>
      </c>
      <c r="E3" s="57" t="e">
        <f>'Enter Sleep Diary Here'!K88</f>
        <v>#DIV/0!</v>
      </c>
      <c r="F3" s="57" t="e">
        <f>'Enter Sleep Diary Here'!K113</f>
        <v>#DIV/0!</v>
      </c>
      <c r="G3" s="57" t="e">
        <f>'Enter Sleep Diary Here'!K138</f>
        <v>#DIV/0!</v>
      </c>
    </row>
    <row r="4" spans="1:7" ht="12.75" customHeight="1">
      <c r="A4" s="56" t="s">
        <v>116</v>
      </c>
      <c r="B4" s="57">
        <f>'Enter Sleep Diary Here'!K29</f>
        <v>0</v>
      </c>
      <c r="C4" s="57">
        <f>'Enter Sleep Diary Here'!K52</f>
        <v>0</v>
      </c>
      <c r="D4" s="57">
        <f>'Enter Sleep Diary Here'!K77</f>
        <v>0</v>
      </c>
      <c r="E4" s="57">
        <f>'Enter Sleep Diary Here'!K102</f>
        <v>0</v>
      </c>
      <c r="F4" s="57">
        <f>'Enter Sleep Diary Here'!K127</f>
        <v>0</v>
      </c>
      <c r="G4" s="57">
        <f>'Enter Sleep Diary Here'!K152</f>
        <v>0</v>
      </c>
    </row>
    <row r="5" spans="1:7" ht="12.75" customHeight="1">
      <c r="A5" s="56" t="s">
        <v>117</v>
      </c>
      <c r="B5" s="57">
        <f>'Enter Sleep Diary Here'!K30</f>
        <v>0</v>
      </c>
      <c r="C5" s="57">
        <f>'Enter Sleep Diary Here'!K53</f>
        <v>0</v>
      </c>
      <c r="D5" s="57">
        <f>'Enter Sleep Diary Here'!K78</f>
        <v>0</v>
      </c>
      <c r="E5" s="57">
        <f>'Enter Sleep Diary Here'!K103</f>
        <v>0</v>
      </c>
      <c r="F5" s="57">
        <f>'Enter Sleep Diary Here'!K128</f>
        <v>0</v>
      </c>
      <c r="G5" s="57">
        <f>'Enter Sleep Diary Here'!K153</f>
        <v>0</v>
      </c>
    </row>
    <row r="6" spans="1:7" ht="12.75" customHeight="1">
      <c r="A6" s="56" t="s">
        <v>118</v>
      </c>
      <c r="B6" s="58" t="e">
        <f>'Enter Sleep Diary Here'!K31</f>
        <v>#DIV/0!</v>
      </c>
      <c r="C6" s="59" t="e">
        <f>'Enter Sleep Diary Here'!K54</f>
        <v>#DIV/0!</v>
      </c>
      <c r="D6" s="59" t="e">
        <f>'Enter Sleep Diary Here'!K79</f>
        <v>#DIV/0!</v>
      </c>
      <c r="E6" s="59" t="e">
        <f>'Enter Sleep Diary Here'!K104</f>
        <v>#DIV/0!</v>
      </c>
      <c r="F6" s="59" t="e">
        <f>'Enter Sleep Diary Here'!K129</f>
        <v>#DIV/0!</v>
      </c>
      <c r="G6" s="59" t="e">
        <f>'Enter Sleep Diary Here'!K154</f>
        <v>#DIV/0!</v>
      </c>
    </row>
    <row r="7" spans="1:7" ht="12.75" customHeight="1">
      <c r="A7" s="56" t="s">
        <v>119</v>
      </c>
      <c r="B7" s="57" t="e">
        <f>'Enter Sleep Diary Here'!K20</f>
        <v>#DIV/0!</v>
      </c>
      <c r="C7" s="57" t="e">
        <f>'Enter Sleep Diary Here'!K43</f>
        <v>#DIV/0!</v>
      </c>
      <c r="D7" s="57" t="e">
        <f>'Enter Sleep Diary Here'!K66</f>
        <v>#DIV/0!</v>
      </c>
      <c r="E7" s="57" t="e">
        <f>'Enter Sleep Diary Here'!K91</f>
        <v>#DIV/0!</v>
      </c>
      <c r="F7" s="57" t="e">
        <f>'Enter Sleep Diary Here'!K116</f>
        <v>#DIV/0!</v>
      </c>
      <c r="G7" s="57" t="e">
        <f>'Enter Sleep Diary Here'!K141</f>
        <v>#DIV/0!</v>
      </c>
    </row>
    <row r="8" spans="1:7" ht="12.75" customHeight="1">
      <c r="A8" s="57" t="s">
        <v>120</v>
      </c>
      <c r="B8" s="57">
        <f>'Enter Sleep Diary Here'!K23</f>
        <v>0</v>
      </c>
      <c r="C8" s="57">
        <f>'Enter Sleep Diary Here'!K46</f>
        <v>0</v>
      </c>
      <c r="D8" s="57">
        <f>'Enter Sleep Diary Here'!K69</f>
        <v>0</v>
      </c>
      <c r="E8" s="57">
        <f>'Enter Sleep Diary Here'!K94</f>
        <v>0</v>
      </c>
      <c r="F8" s="57">
        <f>'Enter Sleep Diary Here'!K119</f>
        <v>0</v>
      </c>
      <c r="G8" s="57">
        <f>'Enter Sleep Diary Here'!K144</f>
        <v>0</v>
      </c>
    </row>
    <row r="9" spans="1:7" ht="12.75" customHeight="1">
      <c r="A9" s="57" t="s">
        <v>121</v>
      </c>
      <c r="B9" s="57" t="e">
        <f>'Enter Sleep Diary Here'!K24</f>
        <v>#DIV/0!</v>
      </c>
      <c r="C9" s="57" t="e">
        <f>'Enter Sleep Diary Here'!K47</f>
        <v>#DIV/0!</v>
      </c>
      <c r="D9" s="57" t="e">
        <f>'Enter Sleep Diary Here'!K70</f>
        <v>#DIV/0!</v>
      </c>
      <c r="E9" s="57" t="e">
        <f>'Enter Sleep Diary Here'!K95</f>
        <v>#DIV/0!</v>
      </c>
      <c r="F9" s="57" t="e">
        <f>'Enter Sleep Diary Here'!K120</f>
        <v>#DIV/0!</v>
      </c>
      <c r="G9" s="57" t="e">
        <f>'Enter Sleep Diary Here'!K145</f>
        <v>#DIV/0!</v>
      </c>
    </row>
    <row r="10" spans="1:7" ht="12.75" customHeight="1">
      <c r="A10" s="57" t="s">
        <v>122</v>
      </c>
    </row>
    <row r="11" spans="1:7" ht="12.75" customHeight="1"/>
    <row r="12" spans="1:7" ht="12.75" customHeight="1"/>
    <row r="13" spans="1:7" ht="12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4:4" ht="12.75" customHeight="1"/>
    <row r="34" spans="4:4" ht="12.75" customHeight="1"/>
    <row r="35" spans="4:4" ht="12.75" customHeight="1"/>
    <row r="36" spans="4:4" ht="12.75" customHeight="1"/>
    <row r="37" spans="4:4" ht="12.75" customHeight="1"/>
    <row r="38" spans="4:4" ht="12.75" customHeight="1"/>
    <row r="39" spans="4:4" ht="12.75" customHeight="1">
      <c r="D39" s="60"/>
    </row>
    <row r="40" spans="4:4" ht="12.75" customHeight="1">
      <c r="D40" s="60"/>
    </row>
    <row r="41" spans="4:4" ht="12.75" customHeight="1"/>
    <row r="42" spans="4:4" ht="12.75" customHeight="1"/>
    <row r="43" spans="4:4" ht="12.75" customHeight="1"/>
    <row r="44" spans="4:4" ht="12.75" customHeight="1"/>
    <row r="45" spans="4:4" ht="12.75" customHeight="1"/>
    <row r="46" spans="4:4" ht="12.75" customHeight="1"/>
    <row r="47" spans="4:4" ht="12.75" customHeight="1"/>
    <row r="48" spans="4: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workbookViewId="0"/>
  </sheetViews>
  <sheetFormatPr defaultColWidth="12.59765625" defaultRowHeight="15" customHeight="1"/>
  <cols>
    <col min="1" max="3" width="9.1328125" customWidth="1"/>
    <col min="4" max="26" width="8.86328125" customWidth="1"/>
  </cols>
  <sheetData>
    <row r="1" spans="1:19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2.75" customHeight="1">
      <c r="A2" s="4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2.75" customHeight="1">
      <c r="A3" s="4"/>
      <c r="B3" s="4"/>
      <c r="C3" s="4"/>
      <c r="D3" s="22"/>
      <c r="E3" s="22"/>
      <c r="F3" s="22"/>
      <c r="G3" s="22"/>
      <c r="H3" s="22"/>
      <c r="I3" s="22"/>
      <c r="J3" s="22"/>
      <c r="K3" s="22"/>
      <c r="L3" s="4"/>
      <c r="M3" s="4"/>
      <c r="N3" s="4"/>
      <c r="O3" s="4"/>
      <c r="P3" s="4"/>
      <c r="Q3" s="4"/>
      <c r="R3" s="4"/>
      <c r="S3" s="4"/>
    </row>
    <row r="4" spans="1:19" ht="12.75" customHeight="1">
      <c r="A4" s="4"/>
      <c r="B4" s="4"/>
      <c r="C4" s="4" t="s">
        <v>43</v>
      </c>
      <c r="D4" s="57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7" t="s">
        <v>129</v>
      </c>
      <c r="J4" s="57" t="s">
        <v>130</v>
      </c>
      <c r="K4" s="4" t="s">
        <v>7</v>
      </c>
      <c r="L4" s="4"/>
      <c r="M4" s="4"/>
      <c r="N4" s="4"/>
      <c r="O4" s="4"/>
      <c r="P4" s="4"/>
      <c r="Q4" s="4"/>
      <c r="R4" s="4"/>
      <c r="S4" s="4"/>
    </row>
    <row r="5" spans="1:19" ht="12.75" customHeight="1">
      <c r="A5" s="4" t="s">
        <v>131</v>
      </c>
      <c r="B5" s="4" t="s">
        <v>9</v>
      </c>
      <c r="C5" s="61">
        <v>0.88888888888888884</v>
      </c>
      <c r="D5" s="62">
        <v>2200</v>
      </c>
      <c r="E5" s="62">
        <v>2300</v>
      </c>
      <c r="F5" s="62">
        <v>2200</v>
      </c>
      <c r="G5" s="62">
        <v>2130</v>
      </c>
      <c r="H5" s="62">
        <v>2200</v>
      </c>
      <c r="I5" s="62">
        <v>2330</v>
      </c>
      <c r="J5" s="62">
        <v>2400</v>
      </c>
      <c r="K5" s="57" t="s">
        <v>132</v>
      </c>
      <c r="L5" s="4"/>
      <c r="M5" s="4"/>
      <c r="N5" s="4"/>
      <c r="O5" s="4"/>
      <c r="P5" s="4"/>
      <c r="Q5" s="4"/>
      <c r="R5" s="4"/>
      <c r="S5" s="4"/>
    </row>
    <row r="6" spans="1:19" ht="12.75" customHeight="1">
      <c r="A6" s="4" t="s">
        <v>133</v>
      </c>
      <c r="B6" s="4" t="s">
        <v>11</v>
      </c>
      <c r="C6" s="63">
        <v>55</v>
      </c>
      <c r="D6" s="64"/>
      <c r="E6" s="64"/>
      <c r="F6" s="64"/>
      <c r="G6" s="64"/>
      <c r="H6" s="64"/>
      <c r="I6" s="64"/>
      <c r="J6" s="64"/>
      <c r="K6" s="57" t="e">
        <v>#DIV/0!</v>
      </c>
      <c r="L6" s="4"/>
      <c r="M6" s="4"/>
      <c r="N6" s="4"/>
      <c r="O6" s="4"/>
      <c r="P6" s="4"/>
      <c r="Q6" s="4"/>
      <c r="R6" s="4"/>
      <c r="S6" s="4"/>
    </row>
    <row r="7" spans="1:19" ht="12.75" customHeight="1">
      <c r="A7" s="4" t="s">
        <v>12</v>
      </c>
      <c r="B7" s="4" t="s">
        <v>13</v>
      </c>
      <c r="C7" s="4">
        <v>3</v>
      </c>
      <c r="D7" s="62"/>
      <c r="E7" s="62"/>
      <c r="F7" s="62"/>
      <c r="G7" s="62"/>
      <c r="H7" s="62"/>
      <c r="I7" s="62"/>
      <c r="J7" s="62"/>
      <c r="K7" s="57" t="e">
        <v>#DIV/0!</v>
      </c>
      <c r="L7" s="4"/>
      <c r="M7" s="4"/>
      <c r="N7" s="4"/>
      <c r="O7" s="4"/>
      <c r="P7" s="4"/>
      <c r="Q7" s="4"/>
      <c r="R7" s="4"/>
      <c r="S7" s="4"/>
    </row>
    <row r="8" spans="1:19" ht="12.75" customHeight="1">
      <c r="A8" s="4" t="s">
        <v>134</v>
      </c>
      <c r="B8" s="4" t="s">
        <v>15</v>
      </c>
      <c r="C8" s="4">
        <v>70</v>
      </c>
      <c r="D8" s="62"/>
      <c r="E8" s="62"/>
      <c r="F8" s="62"/>
      <c r="G8" s="62"/>
      <c r="H8" s="62"/>
      <c r="I8" s="62"/>
      <c r="J8" s="62"/>
      <c r="K8" s="57" t="e">
        <v>#DIV/0!</v>
      </c>
      <c r="L8" s="4"/>
      <c r="M8" s="4"/>
      <c r="N8" s="4"/>
      <c r="O8" s="4"/>
      <c r="P8" s="4"/>
      <c r="Q8" s="4"/>
      <c r="R8" s="4"/>
      <c r="S8" s="4"/>
    </row>
    <row r="9" spans="1:19" ht="12.75" customHeight="1">
      <c r="A9" s="4" t="s">
        <v>135</v>
      </c>
      <c r="B9" s="4" t="s">
        <v>17</v>
      </c>
      <c r="C9" s="61">
        <v>0.27430555555555552</v>
      </c>
      <c r="D9" s="4">
        <v>700</v>
      </c>
      <c r="E9" s="4">
        <v>650</v>
      </c>
      <c r="F9" s="4">
        <v>700</v>
      </c>
      <c r="G9" s="4">
        <v>800</v>
      </c>
      <c r="H9" s="4">
        <v>730</v>
      </c>
      <c r="I9" s="4">
        <v>745</v>
      </c>
      <c r="J9" s="4">
        <v>800</v>
      </c>
      <c r="K9" s="4" t="s">
        <v>132</v>
      </c>
      <c r="L9" s="4"/>
      <c r="M9" s="4"/>
      <c r="N9" s="4"/>
      <c r="O9" s="4"/>
      <c r="P9" s="4"/>
      <c r="Q9" s="4"/>
      <c r="R9" s="4"/>
      <c r="S9" s="4"/>
    </row>
    <row r="10" spans="1:19" ht="12.75" customHeight="1">
      <c r="A10" s="4" t="s">
        <v>136</v>
      </c>
      <c r="B10" s="4" t="s">
        <v>19</v>
      </c>
      <c r="C10" s="61">
        <v>0.30555555555555552</v>
      </c>
      <c r="D10" s="4">
        <v>730</v>
      </c>
      <c r="E10" s="4">
        <v>850</v>
      </c>
      <c r="F10" s="4">
        <v>700</v>
      </c>
      <c r="G10" s="4">
        <v>900</v>
      </c>
      <c r="H10" s="4">
        <v>800</v>
      </c>
      <c r="I10" s="4">
        <v>800</v>
      </c>
      <c r="J10" s="4">
        <v>830</v>
      </c>
      <c r="K10" s="4" t="s">
        <v>132</v>
      </c>
      <c r="L10" s="4"/>
      <c r="M10" s="4"/>
      <c r="N10" s="4"/>
      <c r="O10" s="4"/>
      <c r="P10" s="4"/>
      <c r="Q10" s="4"/>
      <c r="R10" s="4"/>
      <c r="S10" s="4"/>
    </row>
    <row r="11" spans="1:19" ht="12.75" customHeight="1">
      <c r="A11" s="4" t="s">
        <v>137</v>
      </c>
      <c r="B11" s="4" t="s">
        <v>21</v>
      </c>
      <c r="C11" s="4">
        <v>3</v>
      </c>
      <c r="D11" s="62"/>
      <c r="E11" s="62"/>
      <c r="F11" s="62"/>
      <c r="G11" s="62"/>
      <c r="H11" s="62"/>
      <c r="I11" s="62"/>
      <c r="J11" s="62"/>
      <c r="K11" s="57" t="e">
        <v>#DIV/0!</v>
      </c>
      <c r="L11" s="4"/>
      <c r="M11" s="4"/>
      <c r="N11" s="4"/>
      <c r="O11" s="4"/>
      <c r="P11" s="4"/>
      <c r="Q11" s="4"/>
      <c r="R11" s="4"/>
      <c r="S11" s="4"/>
    </row>
    <row r="12" spans="1:19" ht="12.75" customHeight="1">
      <c r="A12" s="4" t="s">
        <v>138</v>
      </c>
      <c r="B12" s="4" t="s">
        <v>23</v>
      </c>
      <c r="C12" s="4">
        <v>60</v>
      </c>
      <c r="D12" s="62"/>
      <c r="E12" s="62"/>
      <c r="F12" s="62"/>
      <c r="G12" s="62"/>
      <c r="H12" s="62"/>
      <c r="I12" s="62"/>
      <c r="J12" s="62"/>
      <c r="K12" s="62" t="e">
        <v>#DIV/0!</v>
      </c>
      <c r="L12" s="4"/>
      <c r="M12" s="4"/>
      <c r="N12" s="4"/>
      <c r="O12" s="4"/>
      <c r="P12" s="4"/>
      <c r="Q12" s="4"/>
      <c r="R12" s="4"/>
      <c r="S12" s="4"/>
    </row>
    <row r="13" spans="1:19" ht="12.75" customHeight="1">
      <c r="A13" s="4"/>
      <c r="B13" s="4" t="s">
        <v>30</v>
      </c>
      <c r="C13" s="57">
        <v>-2.6666666666666679</v>
      </c>
      <c r="D13" s="65">
        <f t="shared" ref="D13:J13" si="0">TIME(TRUNC(D5/100),MOD(D5,100),0)</f>
        <v>0.91666666666666663</v>
      </c>
      <c r="E13" s="65">
        <f t="shared" si="0"/>
        <v>0.95833333333333337</v>
      </c>
      <c r="F13" s="65">
        <f t="shared" si="0"/>
        <v>0.91666666666666663</v>
      </c>
      <c r="G13" s="65">
        <f t="shared" si="0"/>
        <v>0.89583333333333337</v>
      </c>
      <c r="H13" s="65">
        <f t="shared" si="0"/>
        <v>0.91666666666666663</v>
      </c>
      <c r="I13" s="65">
        <f t="shared" si="0"/>
        <v>0.97916666666666663</v>
      </c>
      <c r="J13" s="65">
        <f t="shared" si="0"/>
        <v>0</v>
      </c>
      <c r="K13" s="62">
        <v>0</v>
      </c>
      <c r="L13" s="4"/>
      <c r="M13" s="4"/>
      <c r="N13" s="32"/>
      <c r="O13" s="4"/>
      <c r="P13" s="4"/>
      <c r="Q13" s="4"/>
      <c r="R13" s="4"/>
      <c r="S13" s="4"/>
    </row>
    <row r="14" spans="1:19" ht="12.75" customHeight="1">
      <c r="A14" s="4"/>
      <c r="B14" s="4" t="s">
        <v>31</v>
      </c>
      <c r="C14" s="57">
        <v>6.583333333333333</v>
      </c>
      <c r="D14" s="65">
        <f t="shared" ref="D14:J14" si="1">TIME(TRUNC(D9/100),MOD(D9,100),0)</f>
        <v>0.29166666666666669</v>
      </c>
      <c r="E14" s="65">
        <f t="shared" si="1"/>
        <v>0.28472222222222221</v>
      </c>
      <c r="F14" s="65">
        <f t="shared" si="1"/>
        <v>0.29166666666666669</v>
      </c>
      <c r="G14" s="65">
        <f t="shared" si="1"/>
        <v>0.33333333333333331</v>
      </c>
      <c r="H14" s="65">
        <f t="shared" si="1"/>
        <v>0.3125</v>
      </c>
      <c r="I14" s="65">
        <f t="shared" si="1"/>
        <v>0.32291666666666669</v>
      </c>
      <c r="J14" s="65">
        <f t="shared" si="1"/>
        <v>0.33333333333333331</v>
      </c>
      <c r="K14" s="62">
        <v>0</v>
      </c>
      <c r="L14" s="4"/>
      <c r="M14" s="4"/>
      <c r="N14" s="4"/>
      <c r="O14" s="4"/>
      <c r="P14" s="4"/>
      <c r="Q14" s="4"/>
      <c r="R14" s="4"/>
      <c r="S14" s="4"/>
    </row>
    <row r="15" spans="1:19" ht="12.75" customHeight="1">
      <c r="A15" s="4"/>
      <c r="B15" s="4" t="s">
        <v>32</v>
      </c>
      <c r="C15" s="57">
        <v>7.333333333333333</v>
      </c>
      <c r="D15" s="65">
        <f t="shared" ref="D15:J15" si="2">TIME(TRUNC(D10/100),MOD(D10,100),0)</f>
        <v>0.3125</v>
      </c>
      <c r="E15" s="65">
        <f t="shared" si="2"/>
        <v>0.36805555555555558</v>
      </c>
      <c r="F15" s="65">
        <f t="shared" si="2"/>
        <v>0.29166666666666669</v>
      </c>
      <c r="G15" s="65">
        <f t="shared" si="2"/>
        <v>0.375</v>
      </c>
      <c r="H15" s="65">
        <f t="shared" si="2"/>
        <v>0.33333333333333331</v>
      </c>
      <c r="I15" s="65">
        <f t="shared" si="2"/>
        <v>0.33333333333333331</v>
      </c>
      <c r="J15" s="65">
        <f t="shared" si="2"/>
        <v>0.35416666666666669</v>
      </c>
      <c r="K15" s="62">
        <v>0</v>
      </c>
      <c r="L15" s="4"/>
      <c r="M15" s="4"/>
      <c r="N15" s="4"/>
      <c r="O15" s="4"/>
      <c r="P15" s="4"/>
      <c r="Q15" s="4"/>
      <c r="R15" s="4"/>
      <c r="S15" s="4"/>
    </row>
    <row r="16" spans="1:19" ht="12.75" customHeight="1">
      <c r="A16" s="4" t="s">
        <v>33</v>
      </c>
      <c r="B16" s="4" t="s">
        <v>34</v>
      </c>
      <c r="C16" s="57">
        <v>45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57">
        <v>0</v>
      </c>
      <c r="L16" s="4"/>
      <c r="M16" s="4"/>
      <c r="N16" s="4"/>
      <c r="O16" s="4"/>
      <c r="P16" s="4"/>
      <c r="Q16" s="4"/>
      <c r="R16" s="4"/>
      <c r="S16" s="4"/>
    </row>
    <row r="17" spans="1:19" ht="12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2.75" customHeight="1">
      <c r="A18" s="4" t="s">
        <v>35</v>
      </c>
      <c r="B18" s="57" t="s">
        <v>36</v>
      </c>
      <c r="C18" s="57">
        <v>10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4"/>
      <c r="M18" s="4"/>
      <c r="N18" s="4"/>
      <c r="O18" s="4"/>
      <c r="P18" s="4"/>
      <c r="Q18" s="4"/>
      <c r="R18" s="4"/>
      <c r="S18" s="4"/>
    </row>
    <row r="19" spans="1:19" ht="12.75" customHeight="1">
      <c r="A19" s="4" t="s">
        <v>37</v>
      </c>
      <c r="B19" s="57" t="s">
        <v>38</v>
      </c>
      <c r="C19" s="57">
        <v>7.1666666666666661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4"/>
      <c r="M19" s="4"/>
      <c r="N19" s="4"/>
      <c r="O19" s="4"/>
      <c r="P19" s="4"/>
      <c r="Q19" s="4"/>
      <c r="R19" s="4"/>
      <c r="S19" s="4"/>
    </row>
    <row r="20" spans="1:19" ht="12.75" customHeight="1">
      <c r="A20" s="4" t="s">
        <v>39</v>
      </c>
      <c r="B20" s="57" t="s">
        <v>40</v>
      </c>
      <c r="C20" s="58">
        <v>0.71666666666666656</v>
      </c>
      <c r="D20" s="58" t="e">
        <v>#DIV/0!</v>
      </c>
      <c r="E20" s="58" t="e">
        <v>#DIV/0!</v>
      </c>
      <c r="F20" s="58" t="e">
        <v>#DIV/0!</v>
      </c>
      <c r="G20" s="58" t="e">
        <v>#DIV/0!</v>
      </c>
      <c r="H20" s="58" t="e">
        <v>#DIV/0!</v>
      </c>
      <c r="I20" s="58" t="e">
        <v>#DIV/0!</v>
      </c>
      <c r="J20" s="58" t="e">
        <v>#DIV/0!</v>
      </c>
      <c r="K20" s="58" t="e">
        <v>#DIV/0!</v>
      </c>
      <c r="L20" s="4"/>
      <c r="M20" s="4"/>
      <c r="N20" s="4"/>
      <c r="O20" s="4"/>
      <c r="P20" s="4"/>
      <c r="Q20" s="4"/>
      <c r="R20" s="4"/>
      <c r="S20" s="4"/>
    </row>
    <row r="21" spans="1:19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2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2.75" customHeight="1">
      <c r="A23" s="4" t="s">
        <v>109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2.75" customHeight="1">
      <c r="A25" s="4"/>
      <c r="B25" s="4"/>
      <c r="C25" s="4" t="s">
        <v>43</v>
      </c>
      <c r="D25" s="57" t="s">
        <v>124</v>
      </c>
      <c r="E25" s="57" t="s">
        <v>125</v>
      </c>
      <c r="F25" s="57" t="s">
        <v>126</v>
      </c>
      <c r="G25" s="57" t="s">
        <v>127</v>
      </c>
      <c r="H25" s="57" t="s">
        <v>128</v>
      </c>
      <c r="I25" s="57" t="s">
        <v>129</v>
      </c>
      <c r="J25" s="57" t="s">
        <v>130</v>
      </c>
      <c r="K25" s="4" t="s">
        <v>7</v>
      </c>
      <c r="L25" s="4"/>
      <c r="M25" s="4"/>
      <c r="N25" s="4"/>
      <c r="O25" s="4"/>
      <c r="P25" s="4"/>
      <c r="Q25" s="4"/>
      <c r="R25" s="4"/>
      <c r="S25" s="4"/>
    </row>
    <row r="26" spans="1:19" ht="12.75" customHeight="1">
      <c r="A26" s="4" t="s">
        <v>131</v>
      </c>
      <c r="B26" s="4" t="s">
        <v>9</v>
      </c>
      <c r="C26" s="61">
        <v>0.88888888888888884</v>
      </c>
      <c r="D26" s="61"/>
      <c r="E26" s="61"/>
      <c r="F26" s="61"/>
      <c r="G26" s="61"/>
      <c r="H26" s="61"/>
      <c r="I26" s="61"/>
      <c r="J26" s="61"/>
      <c r="K26" s="57" t="s">
        <v>132</v>
      </c>
      <c r="L26" s="4"/>
      <c r="M26" s="4"/>
      <c r="N26" s="4"/>
      <c r="O26" s="4"/>
      <c r="P26" s="4"/>
      <c r="Q26" s="4"/>
      <c r="R26" s="4"/>
      <c r="S26" s="4"/>
    </row>
    <row r="27" spans="1:19" ht="12.75" customHeight="1">
      <c r="A27" s="4" t="s">
        <v>133</v>
      </c>
      <c r="B27" s="4" t="s">
        <v>11</v>
      </c>
      <c r="C27" s="4">
        <v>55</v>
      </c>
      <c r="D27" s="62"/>
      <c r="E27" s="62"/>
      <c r="F27" s="62"/>
      <c r="G27" s="62"/>
      <c r="H27" s="62"/>
      <c r="I27" s="62"/>
      <c r="J27" s="62"/>
      <c r="K27" s="57" t="e">
        <v>#DIV/0!</v>
      </c>
      <c r="L27" s="4"/>
      <c r="M27" s="4"/>
      <c r="N27" s="4"/>
      <c r="O27" s="4"/>
      <c r="P27" s="4"/>
      <c r="Q27" s="4"/>
      <c r="R27" s="4"/>
      <c r="S27" s="4"/>
    </row>
    <row r="28" spans="1:19" ht="12.75" customHeight="1">
      <c r="A28" s="4" t="s">
        <v>12</v>
      </c>
      <c r="B28" s="4" t="s">
        <v>13</v>
      </c>
      <c r="C28" s="4">
        <v>3</v>
      </c>
      <c r="D28" s="62"/>
      <c r="E28" s="62"/>
      <c r="F28" s="62"/>
      <c r="G28" s="62"/>
      <c r="H28" s="62"/>
      <c r="I28" s="62"/>
      <c r="J28" s="62"/>
      <c r="K28" s="57" t="e">
        <v>#DIV/0!</v>
      </c>
      <c r="L28" s="4"/>
      <c r="M28" s="4"/>
      <c r="N28" s="4"/>
      <c r="O28" s="4"/>
      <c r="P28" s="4"/>
      <c r="Q28" s="4"/>
      <c r="R28" s="4"/>
      <c r="S28" s="4"/>
    </row>
    <row r="29" spans="1:19" ht="12.75" customHeight="1">
      <c r="A29" s="4" t="s">
        <v>134</v>
      </c>
      <c r="B29" s="4" t="s">
        <v>15</v>
      </c>
      <c r="C29" s="4">
        <v>70</v>
      </c>
      <c r="D29" s="62"/>
      <c r="E29" s="62"/>
      <c r="F29" s="62"/>
      <c r="G29" s="62"/>
      <c r="H29" s="62"/>
      <c r="I29" s="62"/>
      <c r="J29" s="62"/>
      <c r="K29" s="57" t="e">
        <v>#DIV/0!</v>
      </c>
      <c r="L29" s="4"/>
      <c r="M29" s="4"/>
      <c r="N29" s="4"/>
      <c r="O29" s="4"/>
      <c r="P29" s="4"/>
      <c r="Q29" s="4"/>
      <c r="R29" s="4"/>
      <c r="S29" s="4"/>
    </row>
    <row r="30" spans="1:19" ht="12.75" customHeight="1">
      <c r="A30" s="4" t="s">
        <v>135</v>
      </c>
      <c r="B30" s="4" t="s">
        <v>17</v>
      </c>
      <c r="C30" s="61">
        <v>0.27430555555555552</v>
      </c>
      <c r="D30" s="61"/>
      <c r="E30" s="61"/>
      <c r="F30" s="61"/>
      <c r="G30" s="61"/>
      <c r="H30" s="61"/>
      <c r="I30" s="61"/>
      <c r="J30" s="61"/>
      <c r="K30" s="4" t="s">
        <v>132</v>
      </c>
      <c r="L30" s="4"/>
      <c r="M30" s="4"/>
      <c r="N30" s="4"/>
      <c r="O30" s="4"/>
      <c r="P30" s="4"/>
      <c r="Q30" s="4"/>
      <c r="R30" s="4"/>
      <c r="S30" s="4"/>
    </row>
    <row r="31" spans="1:19" ht="12.75" customHeight="1">
      <c r="A31" s="4" t="s">
        <v>136</v>
      </c>
      <c r="B31" s="4" t="s">
        <v>19</v>
      </c>
      <c r="C31" s="61">
        <v>0.30555555555555552</v>
      </c>
      <c r="D31" s="61"/>
      <c r="E31" s="61"/>
      <c r="F31" s="61"/>
      <c r="G31" s="61"/>
      <c r="H31" s="61"/>
      <c r="I31" s="61"/>
      <c r="J31" s="61"/>
      <c r="K31" s="4" t="s">
        <v>132</v>
      </c>
      <c r="L31" s="4"/>
      <c r="M31" s="4"/>
      <c r="N31" s="4"/>
      <c r="O31" s="4"/>
      <c r="P31" s="4"/>
      <c r="Q31" s="4"/>
      <c r="R31" s="4"/>
      <c r="S31" s="4"/>
    </row>
    <row r="32" spans="1:19" ht="12.75" customHeight="1">
      <c r="A32" s="4" t="s">
        <v>137</v>
      </c>
      <c r="B32" s="4" t="s">
        <v>21</v>
      </c>
      <c r="C32" s="4">
        <v>3</v>
      </c>
      <c r="D32" s="62"/>
      <c r="E32" s="62"/>
      <c r="F32" s="62"/>
      <c r="G32" s="62"/>
      <c r="H32" s="62"/>
      <c r="I32" s="62"/>
      <c r="J32" s="62"/>
      <c r="K32" s="57" t="e">
        <v>#DIV/0!</v>
      </c>
      <c r="L32" s="4"/>
      <c r="M32" s="4"/>
      <c r="N32" s="4"/>
      <c r="O32" s="57"/>
      <c r="P32" s="4"/>
      <c r="Q32" s="4"/>
      <c r="R32" s="4"/>
      <c r="S32" s="4"/>
    </row>
    <row r="33" spans="1:19" ht="12.75" customHeight="1">
      <c r="A33" s="4" t="s">
        <v>138</v>
      </c>
      <c r="B33" s="4" t="s">
        <v>23</v>
      </c>
      <c r="C33" s="4">
        <v>60</v>
      </c>
      <c r="D33" s="62"/>
      <c r="E33" s="62"/>
      <c r="F33" s="62"/>
      <c r="G33" s="62"/>
      <c r="H33" s="62"/>
      <c r="I33" s="62"/>
      <c r="J33" s="62"/>
      <c r="K33" s="62" t="e">
        <v>#DIV/0!</v>
      </c>
      <c r="L33" s="4"/>
      <c r="M33" s="4"/>
      <c r="N33" s="4"/>
      <c r="O33" s="4"/>
      <c r="P33" s="4"/>
      <c r="Q33" s="4"/>
      <c r="R33" s="4"/>
      <c r="S33" s="4"/>
    </row>
    <row r="34" spans="1:19" ht="12.75" customHeight="1">
      <c r="A34" s="4"/>
      <c r="B34" s="4" t="s">
        <v>30</v>
      </c>
      <c r="C34" s="57">
        <v>-2.6666666666666679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4"/>
      <c r="M34" s="4"/>
      <c r="N34" s="4"/>
      <c r="O34" s="4"/>
      <c r="P34" s="4"/>
      <c r="Q34" s="4"/>
      <c r="R34" s="4"/>
      <c r="S34" s="4"/>
    </row>
    <row r="35" spans="1:19" ht="12.75" customHeight="1">
      <c r="A35" s="4"/>
      <c r="B35" s="4" t="s">
        <v>31</v>
      </c>
      <c r="C35" s="57">
        <v>6.583333333333333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4"/>
      <c r="M35" s="4"/>
      <c r="N35" s="4"/>
      <c r="O35" s="4"/>
      <c r="P35" s="4"/>
      <c r="Q35" s="4"/>
      <c r="R35" s="4"/>
      <c r="S35" s="4"/>
    </row>
    <row r="36" spans="1:19" ht="12.75" customHeight="1">
      <c r="A36" s="4"/>
      <c r="B36" s="4" t="s">
        <v>32</v>
      </c>
      <c r="C36" s="57">
        <v>7.333333333333333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4"/>
      <c r="M36" s="4"/>
      <c r="N36" s="4"/>
      <c r="O36" s="4"/>
      <c r="P36" s="4"/>
      <c r="Q36" s="4"/>
      <c r="R36" s="4"/>
      <c r="S36" s="4"/>
    </row>
    <row r="37" spans="1:19" ht="12.75" customHeight="1">
      <c r="A37" s="4" t="s">
        <v>33</v>
      </c>
      <c r="B37" s="4" t="s">
        <v>34</v>
      </c>
      <c r="C37" s="57">
        <v>45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57">
        <v>0</v>
      </c>
      <c r="L37" s="4"/>
      <c r="M37" s="4"/>
      <c r="N37" s="4"/>
      <c r="O37" s="4"/>
      <c r="P37" s="4"/>
      <c r="Q37" s="4"/>
      <c r="R37" s="4"/>
      <c r="S37" s="4"/>
    </row>
    <row r="38" spans="1:19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2.75" customHeight="1">
      <c r="A39" s="4" t="s">
        <v>35</v>
      </c>
      <c r="B39" s="57" t="s">
        <v>36</v>
      </c>
      <c r="C39" s="57">
        <v>10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4"/>
      <c r="M39" s="4"/>
      <c r="N39" s="4"/>
      <c r="O39" s="4"/>
      <c r="P39" s="4"/>
      <c r="Q39" s="4"/>
      <c r="R39" s="4"/>
      <c r="S39" s="4"/>
    </row>
    <row r="40" spans="1:19" ht="12.75" customHeight="1">
      <c r="A40" s="4" t="s">
        <v>37</v>
      </c>
      <c r="B40" s="57" t="s">
        <v>38</v>
      </c>
      <c r="C40" s="57">
        <v>7.1666666666666661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4"/>
      <c r="M40" s="4"/>
      <c r="N40" s="4"/>
      <c r="O40" s="4"/>
      <c r="P40" s="4"/>
      <c r="Q40" s="4"/>
      <c r="R40" s="4"/>
      <c r="S40" s="4"/>
    </row>
    <row r="41" spans="1:19" ht="12.75" customHeight="1">
      <c r="A41" s="4" t="s">
        <v>39</v>
      </c>
      <c r="B41" s="57" t="s">
        <v>40</v>
      </c>
      <c r="C41" s="58">
        <v>0.71666666666666656</v>
      </c>
      <c r="D41" s="58" t="e">
        <v>#DIV/0!</v>
      </c>
      <c r="E41" s="58" t="e">
        <v>#DIV/0!</v>
      </c>
      <c r="F41" s="58" t="e">
        <v>#DIV/0!</v>
      </c>
      <c r="G41" s="58" t="e">
        <v>#DIV/0!</v>
      </c>
      <c r="H41" s="58" t="e">
        <v>#DIV/0!</v>
      </c>
      <c r="I41" s="58" t="e">
        <v>#DIV/0!</v>
      </c>
      <c r="J41" s="58" t="e">
        <v>#DIV/0!</v>
      </c>
      <c r="K41" s="58" t="e">
        <v>#DIV/0!</v>
      </c>
      <c r="L41" s="4"/>
      <c r="M41" s="4"/>
      <c r="N41" s="4"/>
      <c r="O41" s="4"/>
      <c r="P41" s="4"/>
      <c r="Q41" s="4"/>
      <c r="R41" s="4"/>
      <c r="S41" s="4"/>
    </row>
    <row r="42" spans="1:19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2.75" customHeight="1">
      <c r="A43" s="4" t="s">
        <v>110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2.75" customHeight="1">
      <c r="A45" s="4"/>
      <c r="B45" s="4"/>
      <c r="C45" s="4" t="s">
        <v>43</v>
      </c>
      <c r="D45" s="57" t="s">
        <v>124</v>
      </c>
      <c r="E45" s="57" t="s">
        <v>125</v>
      </c>
      <c r="F45" s="57" t="s">
        <v>126</v>
      </c>
      <c r="G45" s="57" t="s">
        <v>127</v>
      </c>
      <c r="H45" s="57" t="s">
        <v>128</v>
      </c>
      <c r="I45" s="57" t="s">
        <v>129</v>
      </c>
      <c r="J45" s="57" t="s">
        <v>130</v>
      </c>
      <c r="K45" s="4" t="s">
        <v>7</v>
      </c>
      <c r="L45" s="4"/>
      <c r="M45" s="4"/>
      <c r="N45" s="4"/>
      <c r="O45" s="4"/>
      <c r="P45" s="4"/>
      <c r="Q45" s="4"/>
      <c r="R45" s="4"/>
      <c r="S45" s="4"/>
    </row>
    <row r="46" spans="1:19" ht="12.75" customHeight="1">
      <c r="A46" s="4" t="s">
        <v>131</v>
      </c>
      <c r="B46" s="4" t="s">
        <v>9</v>
      </c>
      <c r="C46" s="61">
        <v>0.88888888888888884</v>
      </c>
      <c r="D46" s="61"/>
      <c r="E46" s="61"/>
      <c r="F46" s="61"/>
      <c r="G46" s="61"/>
      <c r="H46" s="61"/>
      <c r="I46" s="61"/>
      <c r="J46" s="61"/>
      <c r="K46" s="57" t="s">
        <v>132</v>
      </c>
      <c r="L46" s="4"/>
      <c r="M46" s="4"/>
      <c r="N46" s="4"/>
      <c r="O46" s="4"/>
      <c r="P46" s="4"/>
      <c r="Q46" s="4"/>
      <c r="R46" s="4"/>
      <c r="S46" s="4"/>
    </row>
    <row r="47" spans="1:19" ht="12.75" customHeight="1">
      <c r="A47" s="4" t="s">
        <v>133</v>
      </c>
      <c r="B47" s="4" t="s">
        <v>11</v>
      </c>
      <c r="C47" s="4">
        <v>55</v>
      </c>
      <c r="D47" s="62"/>
      <c r="E47" s="62"/>
      <c r="F47" s="62"/>
      <c r="G47" s="62"/>
      <c r="H47" s="62"/>
      <c r="I47" s="62"/>
      <c r="J47" s="62"/>
      <c r="K47" s="57" t="e">
        <v>#DIV/0!</v>
      </c>
      <c r="L47" s="4"/>
      <c r="M47" s="4"/>
      <c r="N47" s="4"/>
      <c r="O47" s="4"/>
      <c r="P47" s="4"/>
      <c r="Q47" s="4"/>
      <c r="R47" s="4"/>
      <c r="S47" s="4"/>
    </row>
    <row r="48" spans="1:19" ht="12.75" customHeight="1">
      <c r="A48" s="4" t="s">
        <v>12</v>
      </c>
      <c r="B48" s="4" t="s">
        <v>13</v>
      </c>
      <c r="C48" s="4">
        <v>3</v>
      </c>
      <c r="D48" s="62"/>
      <c r="E48" s="62"/>
      <c r="F48" s="62"/>
      <c r="G48" s="62"/>
      <c r="H48" s="62"/>
      <c r="I48" s="62"/>
      <c r="J48" s="62"/>
      <c r="K48" s="57" t="e">
        <v>#DIV/0!</v>
      </c>
      <c r="L48" s="4"/>
      <c r="M48" s="4"/>
      <c r="N48" s="4"/>
      <c r="O48" s="4"/>
      <c r="P48" s="4"/>
      <c r="Q48" s="4"/>
      <c r="R48" s="4"/>
      <c r="S48" s="4"/>
    </row>
    <row r="49" spans="1:19" ht="12.75" customHeight="1">
      <c r="A49" s="4" t="s">
        <v>134</v>
      </c>
      <c r="B49" s="4" t="s">
        <v>15</v>
      </c>
      <c r="C49" s="4">
        <v>70</v>
      </c>
      <c r="D49" s="62"/>
      <c r="E49" s="62"/>
      <c r="F49" s="62"/>
      <c r="G49" s="62"/>
      <c r="H49" s="62"/>
      <c r="I49" s="62"/>
      <c r="J49" s="62"/>
      <c r="K49" s="57" t="e">
        <v>#DIV/0!</v>
      </c>
      <c r="L49" s="4"/>
      <c r="M49" s="4"/>
      <c r="N49" s="4"/>
      <c r="O49" s="4"/>
      <c r="P49" s="4"/>
      <c r="Q49" s="4"/>
      <c r="R49" s="4"/>
      <c r="S49" s="4"/>
    </row>
    <row r="50" spans="1:19" ht="12.75" customHeight="1">
      <c r="A50" s="4" t="s">
        <v>135</v>
      </c>
      <c r="B50" s="4" t="s">
        <v>17</v>
      </c>
      <c r="C50" s="61">
        <v>0.27430555555555552</v>
      </c>
      <c r="D50" s="61"/>
      <c r="E50" s="61"/>
      <c r="F50" s="61"/>
      <c r="G50" s="61"/>
      <c r="H50" s="61"/>
      <c r="I50" s="61"/>
      <c r="J50" s="61"/>
      <c r="K50" s="4" t="s">
        <v>132</v>
      </c>
      <c r="L50" s="4"/>
      <c r="M50" s="4"/>
      <c r="N50" s="4"/>
      <c r="O50" s="4"/>
      <c r="P50" s="4"/>
      <c r="Q50" s="4"/>
      <c r="R50" s="4"/>
      <c r="S50" s="4"/>
    </row>
    <row r="51" spans="1:19" ht="12.75" customHeight="1">
      <c r="A51" s="4" t="s">
        <v>136</v>
      </c>
      <c r="B51" s="4" t="s">
        <v>19</v>
      </c>
      <c r="C51" s="61">
        <v>0.30555555555555552</v>
      </c>
      <c r="D51" s="61"/>
      <c r="E51" s="61"/>
      <c r="F51" s="61"/>
      <c r="G51" s="61"/>
      <c r="H51" s="61"/>
      <c r="I51" s="61"/>
      <c r="J51" s="61"/>
      <c r="K51" s="4" t="s">
        <v>132</v>
      </c>
      <c r="L51" s="4"/>
      <c r="M51" s="4"/>
      <c r="N51" s="4"/>
      <c r="O51" s="4"/>
      <c r="P51" s="4"/>
      <c r="Q51" s="4"/>
      <c r="R51" s="4"/>
      <c r="S51" s="4"/>
    </row>
    <row r="52" spans="1:19" ht="12.75" customHeight="1">
      <c r="A52" s="4" t="s">
        <v>137</v>
      </c>
      <c r="B52" s="4" t="s">
        <v>21</v>
      </c>
      <c r="C52" s="4">
        <v>3</v>
      </c>
      <c r="D52" s="62"/>
      <c r="E52" s="62"/>
      <c r="F52" s="62"/>
      <c r="G52" s="62"/>
      <c r="H52" s="62"/>
      <c r="I52" s="62"/>
      <c r="J52" s="62"/>
      <c r="K52" s="57" t="e">
        <v>#DIV/0!</v>
      </c>
      <c r="L52" s="4"/>
      <c r="M52" s="4"/>
      <c r="N52" s="4"/>
      <c r="O52" s="4"/>
      <c r="P52" s="4"/>
      <c r="Q52" s="4"/>
      <c r="R52" s="4"/>
      <c r="S52" s="4"/>
    </row>
    <row r="53" spans="1:19" ht="12.75" customHeight="1">
      <c r="A53" s="4" t="s">
        <v>138</v>
      </c>
      <c r="B53" s="4" t="s">
        <v>23</v>
      </c>
      <c r="C53" s="4">
        <v>60</v>
      </c>
      <c r="D53" s="62"/>
      <c r="E53" s="62"/>
      <c r="F53" s="62"/>
      <c r="G53" s="62"/>
      <c r="H53" s="62"/>
      <c r="I53" s="62"/>
      <c r="J53" s="62"/>
      <c r="K53" s="62" t="e">
        <v>#DIV/0!</v>
      </c>
      <c r="L53" s="4"/>
      <c r="M53" s="4"/>
      <c r="N53" s="4"/>
      <c r="O53" s="4"/>
      <c r="P53" s="4"/>
      <c r="Q53" s="4"/>
      <c r="R53" s="4"/>
      <c r="S53" s="4"/>
    </row>
    <row r="54" spans="1:19" ht="12.75" customHeight="1">
      <c r="A54" s="4"/>
      <c r="B54" s="4" t="s">
        <v>30</v>
      </c>
      <c r="C54" s="57">
        <v>-2.6666666666666679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4"/>
      <c r="M54" s="4"/>
      <c r="N54" s="4"/>
      <c r="O54" s="4"/>
      <c r="P54" s="4"/>
      <c r="Q54" s="4"/>
      <c r="R54" s="4"/>
      <c r="S54" s="4"/>
    </row>
    <row r="55" spans="1:19" ht="12.75" customHeight="1">
      <c r="A55" s="4"/>
      <c r="B55" s="4" t="s">
        <v>31</v>
      </c>
      <c r="C55" s="57">
        <v>6.583333333333333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4"/>
      <c r="M55" s="4"/>
      <c r="N55" s="4"/>
      <c r="O55" s="4"/>
      <c r="P55" s="4"/>
      <c r="Q55" s="4"/>
      <c r="R55" s="4"/>
      <c r="S55" s="4"/>
    </row>
    <row r="56" spans="1:19" ht="12.75" customHeight="1">
      <c r="A56" s="4"/>
      <c r="B56" s="4" t="s">
        <v>32</v>
      </c>
      <c r="C56" s="57">
        <v>7.333333333333333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4"/>
      <c r="M56" s="4"/>
      <c r="N56" s="4"/>
      <c r="O56" s="4"/>
      <c r="P56" s="4"/>
      <c r="Q56" s="4"/>
      <c r="R56" s="4"/>
      <c r="S56" s="4"/>
    </row>
    <row r="57" spans="1:19" ht="12.75" customHeight="1">
      <c r="A57" s="4" t="s">
        <v>33</v>
      </c>
      <c r="B57" s="4" t="s">
        <v>34</v>
      </c>
      <c r="C57" s="57">
        <v>45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57">
        <v>0</v>
      </c>
      <c r="L57" s="4"/>
      <c r="M57" s="4"/>
      <c r="N57" s="4"/>
      <c r="O57" s="4"/>
      <c r="P57" s="4"/>
      <c r="Q57" s="4"/>
      <c r="R57" s="4"/>
      <c r="S57" s="4"/>
    </row>
    <row r="58" spans="1:19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2.75" customHeight="1">
      <c r="A59" s="4" t="s">
        <v>35</v>
      </c>
      <c r="B59" s="57" t="s">
        <v>36</v>
      </c>
      <c r="C59" s="57">
        <v>10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4"/>
      <c r="M59" s="4"/>
      <c r="N59" s="4"/>
      <c r="O59" s="4"/>
      <c r="P59" s="4"/>
      <c r="Q59" s="4"/>
      <c r="R59" s="4"/>
      <c r="S59" s="4"/>
    </row>
    <row r="60" spans="1:19" ht="12.75" customHeight="1">
      <c r="A60" s="4" t="s">
        <v>37</v>
      </c>
      <c r="B60" s="57" t="s">
        <v>38</v>
      </c>
      <c r="C60" s="57">
        <v>7.1666666666666661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4"/>
      <c r="M60" s="4"/>
      <c r="N60" s="4"/>
      <c r="O60" s="4"/>
      <c r="P60" s="4"/>
      <c r="Q60" s="4"/>
      <c r="R60" s="4"/>
      <c r="S60" s="4"/>
    </row>
    <row r="61" spans="1:19" ht="12.75" customHeight="1">
      <c r="A61" s="4" t="s">
        <v>39</v>
      </c>
      <c r="B61" s="57" t="s">
        <v>40</v>
      </c>
      <c r="C61" s="58">
        <v>0.71666666666666656</v>
      </c>
      <c r="D61" s="58" t="e">
        <v>#DIV/0!</v>
      </c>
      <c r="E61" s="58" t="e">
        <v>#DIV/0!</v>
      </c>
      <c r="F61" s="58" t="e">
        <v>#DIV/0!</v>
      </c>
      <c r="G61" s="58" t="e">
        <v>#DIV/0!</v>
      </c>
      <c r="H61" s="58" t="e">
        <v>#DIV/0!</v>
      </c>
      <c r="I61" s="58" t="e">
        <v>#DIV/0!</v>
      </c>
      <c r="J61" s="58" t="e">
        <v>#DIV/0!</v>
      </c>
      <c r="K61" s="58" t="e">
        <v>#DIV/0!</v>
      </c>
      <c r="L61" s="4"/>
      <c r="M61" s="4"/>
      <c r="N61" s="4"/>
      <c r="O61" s="4"/>
      <c r="P61" s="4"/>
      <c r="Q61" s="4"/>
      <c r="R61" s="4"/>
      <c r="S61" s="4"/>
    </row>
    <row r="62" spans="1:19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2.75" customHeight="1">
      <c r="A64" s="4" t="s">
        <v>111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2.75" customHeight="1">
      <c r="A66" s="4"/>
      <c r="B66" s="4"/>
      <c r="C66" s="4" t="s">
        <v>43</v>
      </c>
      <c r="D66" s="57" t="s">
        <v>124</v>
      </c>
      <c r="E66" s="57" t="s">
        <v>125</v>
      </c>
      <c r="F66" s="57" t="s">
        <v>126</v>
      </c>
      <c r="G66" s="57" t="s">
        <v>127</v>
      </c>
      <c r="H66" s="57" t="s">
        <v>128</v>
      </c>
      <c r="I66" s="57" t="s">
        <v>129</v>
      </c>
      <c r="J66" s="57" t="s">
        <v>130</v>
      </c>
      <c r="K66" s="4" t="s">
        <v>7</v>
      </c>
      <c r="L66" s="4"/>
      <c r="M66" s="4"/>
      <c r="N66" s="4"/>
      <c r="O66" s="4"/>
      <c r="P66" s="4"/>
      <c r="Q66" s="4"/>
      <c r="R66" s="4"/>
      <c r="S66" s="4"/>
    </row>
    <row r="67" spans="1:19" ht="12.75" customHeight="1">
      <c r="A67" s="4" t="s">
        <v>131</v>
      </c>
      <c r="B67" s="4" t="s">
        <v>9</v>
      </c>
      <c r="C67" s="61">
        <v>0.88888888888888884</v>
      </c>
      <c r="D67" s="61"/>
      <c r="E67" s="61"/>
      <c r="F67" s="61"/>
      <c r="G67" s="61"/>
      <c r="H67" s="61"/>
      <c r="I67" s="61"/>
      <c r="J67" s="61"/>
      <c r="K67" s="57" t="s">
        <v>132</v>
      </c>
      <c r="L67" s="4"/>
      <c r="M67" s="4"/>
      <c r="N67" s="4"/>
      <c r="O67" s="4"/>
      <c r="P67" s="4"/>
      <c r="Q67" s="4"/>
      <c r="R67" s="4"/>
      <c r="S67" s="4"/>
    </row>
    <row r="68" spans="1:19" ht="12.75" customHeight="1">
      <c r="A68" s="4" t="s">
        <v>133</v>
      </c>
      <c r="B68" s="4" t="s">
        <v>11</v>
      </c>
      <c r="C68" s="4">
        <v>55</v>
      </c>
      <c r="D68" s="62"/>
      <c r="E68" s="62"/>
      <c r="F68" s="62"/>
      <c r="G68" s="62"/>
      <c r="H68" s="62"/>
      <c r="I68" s="62"/>
      <c r="J68" s="62"/>
      <c r="K68" s="57" t="e">
        <v>#DIV/0!</v>
      </c>
      <c r="L68" s="4"/>
      <c r="M68" s="4"/>
      <c r="N68" s="4"/>
      <c r="O68" s="4"/>
      <c r="P68" s="4"/>
      <c r="Q68" s="4"/>
      <c r="R68" s="4"/>
      <c r="S68" s="4"/>
    </row>
    <row r="69" spans="1:19" ht="12.75" customHeight="1">
      <c r="A69" s="4" t="s">
        <v>12</v>
      </c>
      <c r="B69" s="4" t="s">
        <v>13</v>
      </c>
      <c r="C69" s="4">
        <v>3</v>
      </c>
      <c r="D69" s="62"/>
      <c r="E69" s="62"/>
      <c r="F69" s="62"/>
      <c r="G69" s="62"/>
      <c r="H69" s="62"/>
      <c r="I69" s="62"/>
      <c r="J69" s="62"/>
      <c r="K69" s="57" t="e">
        <v>#DIV/0!</v>
      </c>
      <c r="L69" s="4"/>
      <c r="M69" s="4"/>
      <c r="N69" s="4"/>
      <c r="O69" s="4"/>
      <c r="P69" s="4"/>
      <c r="Q69" s="4"/>
      <c r="R69" s="4"/>
      <c r="S69" s="4"/>
    </row>
    <row r="70" spans="1:19" ht="12.75" customHeight="1">
      <c r="A70" s="4" t="s">
        <v>134</v>
      </c>
      <c r="B70" s="4" t="s">
        <v>15</v>
      </c>
      <c r="C70" s="4">
        <v>70</v>
      </c>
      <c r="D70" s="62"/>
      <c r="E70" s="62"/>
      <c r="F70" s="62"/>
      <c r="G70" s="62"/>
      <c r="H70" s="62"/>
      <c r="I70" s="62"/>
      <c r="J70" s="62"/>
      <c r="K70" s="57" t="e">
        <v>#DIV/0!</v>
      </c>
      <c r="L70" s="4"/>
      <c r="M70" s="4"/>
      <c r="N70" s="4"/>
      <c r="O70" s="4"/>
      <c r="P70" s="4"/>
      <c r="Q70" s="4"/>
      <c r="R70" s="4"/>
      <c r="S70" s="4"/>
    </row>
    <row r="71" spans="1:19" ht="12.75" customHeight="1">
      <c r="A71" s="4" t="s">
        <v>135</v>
      </c>
      <c r="B71" s="4" t="s">
        <v>17</v>
      </c>
      <c r="C71" s="61">
        <v>0.27430555555555552</v>
      </c>
      <c r="D71" s="61"/>
      <c r="E71" s="61"/>
      <c r="F71" s="61"/>
      <c r="G71" s="61"/>
      <c r="H71" s="61"/>
      <c r="I71" s="61"/>
      <c r="J71" s="61"/>
      <c r="K71" s="4" t="s">
        <v>132</v>
      </c>
      <c r="L71" s="4"/>
      <c r="M71" s="4"/>
      <c r="N71" s="4"/>
      <c r="O71" s="4"/>
      <c r="P71" s="4"/>
      <c r="Q71" s="4"/>
      <c r="R71" s="4"/>
      <c r="S71" s="4"/>
    </row>
    <row r="72" spans="1:19" ht="12.75" customHeight="1">
      <c r="A72" s="4" t="s">
        <v>136</v>
      </c>
      <c r="B72" s="4" t="s">
        <v>19</v>
      </c>
      <c r="C72" s="61">
        <v>0.30555555555555552</v>
      </c>
      <c r="D72" s="61"/>
      <c r="E72" s="61"/>
      <c r="F72" s="61"/>
      <c r="G72" s="61"/>
      <c r="H72" s="61"/>
      <c r="I72" s="61"/>
      <c r="J72" s="61"/>
      <c r="K72" s="4" t="s">
        <v>132</v>
      </c>
      <c r="L72" s="4"/>
      <c r="M72" s="4"/>
      <c r="N72" s="4"/>
      <c r="O72" s="4"/>
      <c r="P72" s="4"/>
      <c r="Q72" s="4"/>
      <c r="R72" s="4"/>
      <c r="S72" s="4"/>
    </row>
    <row r="73" spans="1:19" ht="12.75" customHeight="1">
      <c r="A73" s="4" t="s">
        <v>137</v>
      </c>
      <c r="B73" s="4" t="s">
        <v>21</v>
      </c>
      <c r="C73" s="4">
        <v>3</v>
      </c>
      <c r="D73" s="62"/>
      <c r="E73" s="62"/>
      <c r="F73" s="62"/>
      <c r="G73" s="62"/>
      <c r="H73" s="62"/>
      <c r="I73" s="62"/>
      <c r="J73" s="62"/>
      <c r="K73" s="57" t="e">
        <v>#DIV/0!</v>
      </c>
      <c r="L73" s="4"/>
      <c r="M73" s="4"/>
      <c r="N73" s="4"/>
      <c r="O73" s="4"/>
      <c r="P73" s="4"/>
      <c r="Q73" s="4"/>
      <c r="R73" s="4"/>
      <c r="S73" s="4"/>
    </row>
    <row r="74" spans="1:19" ht="12.75" customHeight="1">
      <c r="A74" s="4" t="s">
        <v>138</v>
      </c>
      <c r="B74" s="4" t="s">
        <v>23</v>
      </c>
      <c r="C74" s="4">
        <v>60</v>
      </c>
      <c r="D74" s="62"/>
      <c r="E74" s="62"/>
      <c r="F74" s="62"/>
      <c r="G74" s="62"/>
      <c r="H74" s="62"/>
      <c r="I74" s="62"/>
      <c r="J74" s="62"/>
      <c r="K74" s="62" t="e">
        <v>#DIV/0!</v>
      </c>
      <c r="L74" s="4"/>
      <c r="M74" s="4"/>
      <c r="N74" s="4"/>
      <c r="O74" s="4"/>
      <c r="P74" s="4"/>
      <c r="Q74" s="4"/>
      <c r="R74" s="4"/>
      <c r="S74" s="4"/>
    </row>
    <row r="75" spans="1:19" ht="12.75" customHeight="1">
      <c r="A75" s="4"/>
      <c r="B75" s="4" t="s">
        <v>30</v>
      </c>
      <c r="C75" s="57">
        <v>-2.6666666666666679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4"/>
      <c r="M75" s="4"/>
      <c r="N75" s="4"/>
      <c r="O75" s="4"/>
      <c r="P75" s="4"/>
      <c r="Q75" s="4"/>
      <c r="R75" s="4"/>
      <c r="S75" s="4"/>
    </row>
    <row r="76" spans="1:19" ht="12.75" customHeight="1">
      <c r="A76" s="4"/>
      <c r="B76" s="4" t="s">
        <v>31</v>
      </c>
      <c r="C76" s="57">
        <v>6.583333333333333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4"/>
      <c r="M76" s="4"/>
      <c r="N76" s="4"/>
      <c r="O76" s="4"/>
      <c r="P76" s="4"/>
      <c r="Q76" s="4"/>
      <c r="R76" s="4"/>
      <c r="S76" s="4"/>
    </row>
    <row r="77" spans="1:19" ht="12.75" customHeight="1">
      <c r="A77" s="4"/>
      <c r="B77" s="4" t="s">
        <v>32</v>
      </c>
      <c r="C77" s="57">
        <v>7.333333333333333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4"/>
      <c r="M77" s="4"/>
      <c r="N77" s="4"/>
      <c r="O77" s="4"/>
      <c r="P77" s="4"/>
      <c r="Q77" s="4"/>
      <c r="R77" s="4"/>
      <c r="S77" s="4"/>
    </row>
    <row r="78" spans="1:19" ht="12.75" customHeight="1">
      <c r="A78" s="4" t="s">
        <v>33</v>
      </c>
      <c r="B78" s="4" t="s">
        <v>34</v>
      </c>
      <c r="C78" s="57">
        <v>45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57">
        <v>0</v>
      </c>
      <c r="L78" s="4"/>
      <c r="M78" s="4"/>
      <c r="N78" s="4"/>
      <c r="O78" s="4"/>
      <c r="P78" s="4"/>
      <c r="Q78" s="4"/>
      <c r="R78" s="4"/>
      <c r="S78" s="4"/>
    </row>
    <row r="79" spans="1:1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2.75" customHeight="1">
      <c r="A80" s="4" t="s">
        <v>35</v>
      </c>
      <c r="B80" s="57" t="s">
        <v>36</v>
      </c>
      <c r="C80" s="57">
        <v>10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4"/>
      <c r="M80" s="4"/>
      <c r="N80" s="4"/>
      <c r="O80" s="4"/>
      <c r="P80" s="4"/>
      <c r="Q80" s="4"/>
      <c r="R80" s="4"/>
      <c r="S80" s="4"/>
    </row>
    <row r="81" spans="1:19" ht="12.75" customHeight="1">
      <c r="A81" s="4" t="s">
        <v>37</v>
      </c>
      <c r="B81" s="57" t="s">
        <v>38</v>
      </c>
      <c r="C81" s="57">
        <v>7.1666666666666661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4"/>
      <c r="M81" s="4"/>
      <c r="N81" s="4"/>
      <c r="O81" s="4"/>
      <c r="P81" s="4"/>
      <c r="Q81" s="4"/>
      <c r="R81" s="4"/>
      <c r="S81" s="4"/>
    </row>
    <row r="82" spans="1:19" ht="12.75" customHeight="1">
      <c r="A82" s="4" t="s">
        <v>39</v>
      </c>
      <c r="B82" s="57" t="s">
        <v>40</v>
      </c>
      <c r="C82" s="58">
        <v>0.71666666666666656</v>
      </c>
      <c r="D82" s="58" t="e">
        <v>#DIV/0!</v>
      </c>
      <c r="E82" s="58" t="e">
        <v>#DIV/0!</v>
      </c>
      <c r="F82" s="58" t="e">
        <v>#DIV/0!</v>
      </c>
      <c r="G82" s="58" t="e">
        <v>#DIV/0!</v>
      </c>
      <c r="H82" s="58" t="e">
        <v>#DIV/0!</v>
      </c>
      <c r="I82" s="58" t="e">
        <v>#DIV/0!</v>
      </c>
      <c r="J82" s="58" t="e">
        <v>#DIV/0!</v>
      </c>
      <c r="K82" s="58" t="e">
        <v>#DIV/0!</v>
      </c>
      <c r="L82" s="4"/>
      <c r="M82" s="4"/>
      <c r="N82" s="4"/>
      <c r="O82" s="4"/>
      <c r="P82" s="4"/>
      <c r="Q82" s="4"/>
      <c r="R82" s="4"/>
      <c r="S82" s="4"/>
    </row>
    <row r="83" spans="1:19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2.75" customHeight="1">
      <c r="A85" s="4" t="s">
        <v>112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2.75" customHeight="1">
      <c r="A87" s="4"/>
      <c r="B87" s="4"/>
      <c r="C87" s="4" t="s">
        <v>43</v>
      </c>
      <c r="D87" s="57" t="s">
        <v>124</v>
      </c>
      <c r="E87" s="57" t="s">
        <v>125</v>
      </c>
      <c r="F87" s="57" t="s">
        <v>126</v>
      </c>
      <c r="G87" s="57" t="s">
        <v>127</v>
      </c>
      <c r="H87" s="57" t="s">
        <v>128</v>
      </c>
      <c r="I87" s="57" t="s">
        <v>129</v>
      </c>
      <c r="J87" s="57" t="s">
        <v>130</v>
      </c>
      <c r="K87" s="4" t="s">
        <v>7</v>
      </c>
      <c r="L87" s="4"/>
      <c r="M87" s="4"/>
      <c r="N87" s="4"/>
      <c r="O87" s="4"/>
      <c r="P87" s="4"/>
      <c r="Q87" s="4"/>
      <c r="R87" s="4"/>
      <c r="S87" s="4"/>
    </row>
    <row r="88" spans="1:19" ht="12.75" customHeight="1">
      <c r="A88" s="4" t="s">
        <v>131</v>
      </c>
      <c r="B88" s="4" t="s">
        <v>9</v>
      </c>
      <c r="C88" s="61">
        <v>0.88888888888888884</v>
      </c>
      <c r="D88" s="61"/>
      <c r="E88" s="61"/>
      <c r="F88" s="61"/>
      <c r="G88" s="61"/>
      <c r="H88" s="61"/>
      <c r="I88" s="61"/>
      <c r="J88" s="61"/>
      <c r="K88" s="57" t="s">
        <v>132</v>
      </c>
      <c r="L88" s="4"/>
      <c r="M88" s="4"/>
      <c r="N88" s="4"/>
      <c r="O88" s="4"/>
      <c r="P88" s="4"/>
      <c r="Q88" s="4"/>
      <c r="R88" s="4"/>
      <c r="S88" s="4"/>
    </row>
    <row r="89" spans="1:19" ht="12.75" customHeight="1">
      <c r="A89" s="4" t="s">
        <v>133</v>
      </c>
      <c r="B89" s="4" t="s">
        <v>11</v>
      </c>
      <c r="C89" s="4">
        <v>55</v>
      </c>
      <c r="D89" s="62"/>
      <c r="E89" s="62"/>
      <c r="F89" s="62"/>
      <c r="G89" s="62"/>
      <c r="H89" s="62"/>
      <c r="I89" s="62"/>
      <c r="J89" s="62"/>
      <c r="K89" s="57" t="e">
        <v>#DIV/0!</v>
      </c>
      <c r="L89" s="4"/>
      <c r="M89" s="4"/>
      <c r="N89" s="4"/>
      <c r="O89" s="4"/>
      <c r="P89" s="4"/>
      <c r="Q89" s="4"/>
      <c r="R89" s="4"/>
      <c r="S89" s="4"/>
    </row>
    <row r="90" spans="1:19" ht="12.75" customHeight="1">
      <c r="A90" s="4" t="s">
        <v>12</v>
      </c>
      <c r="B90" s="4" t="s">
        <v>13</v>
      </c>
      <c r="C90" s="4">
        <v>3</v>
      </c>
      <c r="D90" s="62"/>
      <c r="E90" s="62"/>
      <c r="F90" s="62"/>
      <c r="G90" s="62"/>
      <c r="H90" s="62"/>
      <c r="I90" s="62"/>
      <c r="J90" s="62"/>
      <c r="K90" s="57" t="e">
        <v>#DIV/0!</v>
      </c>
      <c r="L90" s="4"/>
      <c r="M90" s="4"/>
      <c r="N90" s="4"/>
      <c r="O90" s="4"/>
      <c r="P90" s="4"/>
      <c r="Q90" s="4"/>
      <c r="R90" s="4"/>
      <c r="S90" s="4"/>
    </row>
    <row r="91" spans="1:19" ht="12.75" customHeight="1">
      <c r="A91" s="4" t="s">
        <v>134</v>
      </c>
      <c r="B91" s="4" t="s">
        <v>15</v>
      </c>
      <c r="C91" s="4">
        <v>70</v>
      </c>
      <c r="D91" s="62"/>
      <c r="E91" s="62"/>
      <c r="F91" s="62"/>
      <c r="G91" s="62"/>
      <c r="H91" s="62"/>
      <c r="I91" s="62"/>
      <c r="J91" s="62"/>
      <c r="K91" s="57" t="e">
        <v>#DIV/0!</v>
      </c>
      <c r="L91" s="4"/>
      <c r="M91" s="4"/>
      <c r="N91" s="4"/>
      <c r="O91" s="4"/>
      <c r="P91" s="4"/>
      <c r="Q91" s="4"/>
      <c r="R91" s="4"/>
      <c r="S91" s="4"/>
    </row>
    <row r="92" spans="1:19" ht="12.75" customHeight="1">
      <c r="A92" s="4" t="s">
        <v>135</v>
      </c>
      <c r="B92" s="4" t="s">
        <v>17</v>
      </c>
      <c r="C92" s="61">
        <v>0.27430555555555552</v>
      </c>
      <c r="D92" s="61"/>
      <c r="E92" s="61"/>
      <c r="F92" s="61"/>
      <c r="G92" s="61"/>
      <c r="H92" s="61"/>
      <c r="I92" s="61"/>
      <c r="J92" s="61"/>
      <c r="K92" s="4" t="s">
        <v>132</v>
      </c>
      <c r="L92" s="4"/>
      <c r="M92" s="4"/>
      <c r="N92" s="4"/>
      <c r="O92" s="4"/>
      <c r="P92" s="4"/>
      <c r="Q92" s="4"/>
      <c r="R92" s="4"/>
      <c r="S92" s="4"/>
    </row>
    <row r="93" spans="1:19" ht="12.75" customHeight="1">
      <c r="A93" s="4" t="s">
        <v>136</v>
      </c>
      <c r="B93" s="4" t="s">
        <v>19</v>
      </c>
      <c r="C93" s="61">
        <v>0.30555555555555552</v>
      </c>
      <c r="D93" s="61"/>
      <c r="E93" s="61"/>
      <c r="F93" s="61"/>
      <c r="G93" s="61"/>
      <c r="H93" s="61"/>
      <c r="I93" s="61"/>
      <c r="J93" s="61"/>
      <c r="K93" s="4" t="s">
        <v>132</v>
      </c>
      <c r="L93" s="4"/>
      <c r="M93" s="4"/>
      <c r="N93" s="4"/>
      <c r="O93" s="4"/>
      <c r="P93" s="4"/>
      <c r="Q93" s="4"/>
      <c r="R93" s="4"/>
      <c r="S93" s="4"/>
    </row>
    <row r="94" spans="1:19" ht="12.75" customHeight="1">
      <c r="A94" s="4" t="s">
        <v>137</v>
      </c>
      <c r="B94" s="4" t="s">
        <v>21</v>
      </c>
      <c r="C94" s="4">
        <v>3</v>
      </c>
      <c r="D94" s="62"/>
      <c r="E94" s="62"/>
      <c r="F94" s="62"/>
      <c r="G94" s="62"/>
      <c r="H94" s="62"/>
      <c r="I94" s="62"/>
      <c r="J94" s="62"/>
      <c r="K94" s="57" t="e">
        <v>#DIV/0!</v>
      </c>
      <c r="L94" s="4"/>
      <c r="M94" s="4"/>
      <c r="N94" s="4"/>
      <c r="O94" s="4"/>
      <c r="P94" s="4"/>
      <c r="Q94" s="4"/>
      <c r="R94" s="4"/>
      <c r="S94" s="4"/>
    </row>
    <row r="95" spans="1:19" ht="12.75" customHeight="1">
      <c r="A95" s="4" t="s">
        <v>138</v>
      </c>
      <c r="B95" s="4" t="s">
        <v>23</v>
      </c>
      <c r="C95" s="4">
        <v>60</v>
      </c>
      <c r="D95" s="62"/>
      <c r="E95" s="62"/>
      <c r="F95" s="62"/>
      <c r="G95" s="62"/>
      <c r="H95" s="62"/>
      <c r="I95" s="62"/>
      <c r="J95" s="62"/>
      <c r="K95" s="62" t="e">
        <v>#DIV/0!</v>
      </c>
      <c r="L95" s="4"/>
      <c r="M95" s="4"/>
      <c r="N95" s="4"/>
      <c r="O95" s="4"/>
      <c r="P95" s="4"/>
      <c r="Q95" s="4"/>
      <c r="R95" s="4"/>
      <c r="S95" s="4"/>
    </row>
    <row r="96" spans="1:19" ht="12.75" customHeight="1">
      <c r="A96" s="4"/>
      <c r="B96" s="4" t="s">
        <v>30</v>
      </c>
      <c r="C96" s="57">
        <v>-2.6666666666666679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4"/>
      <c r="M96" s="4"/>
      <c r="N96" s="4"/>
      <c r="O96" s="4"/>
      <c r="P96" s="4"/>
      <c r="Q96" s="4"/>
      <c r="R96" s="4"/>
      <c r="S96" s="4"/>
    </row>
    <row r="97" spans="1:19" ht="12.75" customHeight="1">
      <c r="A97" s="4"/>
      <c r="B97" s="4" t="s">
        <v>31</v>
      </c>
      <c r="C97" s="57">
        <v>6.583333333333333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4"/>
      <c r="M97" s="4"/>
      <c r="N97" s="4"/>
      <c r="O97" s="4"/>
      <c r="P97" s="4"/>
      <c r="Q97" s="4"/>
      <c r="R97" s="4"/>
      <c r="S97" s="4"/>
    </row>
    <row r="98" spans="1:19" ht="12.75" customHeight="1">
      <c r="A98" s="4"/>
      <c r="B98" s="4" t="s">
        <v>32</v>
      </c>
      <c r="C98" s="57">
        <v>7.333333333333333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4"/>
      <c r="M98" s="4"/>
      <c r="N98" s="4"/>
      <c r="O98" s="4"/>
      <c r="P98" s="4"/>
      <c r="Q98" s="4"/>
      <c r="R98" s="4"/>
      <c r="S98" s="4"/>
    </row>
    <row r="99" spans="1:19" ht="12.75" customHeight="1">
      <c r="A99" s="4" t="s">
        <v>33</v>
      </c>
      <c r="B99" s="4" t="s">
        <v>34</v>
      </c>
      <c r="C99" s="57">
        <v>45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57">
        <v>0</v>
      </c>
      <c r="L99" s="4"/>
      <c r="M99" s="4"/>
      <c r="N99" s="4"/>
      <c r="O99" s="4"/>
      <c r="P99" s="4"/>
      <c r="Q99" s="4"/>
      <c r="R99" s="4"/>
      <c r="S99" s="4"/>
    </row>
    <row r="100" spans="1:19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2.75" customHeight="1">
      <c r="A101" s="4" t="s">
        <v>35</v>
      </c>
      <c r="B101" s="57" t="s">
        <v>36</v>
      </c>
      <c r="C101" s="57">
        <v>10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4"/>
      <c r="M101" s="4"/>
      <c r="N101" s="4"/>
      <c r="O101" s="4"/>
      <c r="P101" s="4"/>
      <c r="Q101" s="4"/>
      <c r="R101" s="4"/>
      <c r="S101" s="4"/>
    </row>
    <row r="102" spans="1:19" ht="12.75" customHeight="1">
      <c r="A102" s="4" t="s">
        <v>37</v>
      </c>
      <c r="B102" s="57" t="s">
        <v>38</v>
      </c>
      <c r="C102" s="57">
        <v>7.1666666666666661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4"/>
      <c r="M102" s="4"/>
      <c r="N102" s="4"/>
      <c r="O102" s="4"/>
      <c r="P102" s="4"/>
      <c r="Q102" s="4"/>
      <c r="R102" s="4"/>
      <c r="S102" s="4"/>
    </row>
    <row r="103" spans="1:19" ht="12.75" customHeight="1">
      <c r="A103" s="4" t="s">
        <v>39</v>
      </c>
      <c r="B103" s="57" t="s">
        <v>40</v>
      </c>
      <c r="C103" s="58">
        <v>0.71666666666666656</v>
      </c>
      <c r="D103" s="58" t="e">
        <v>#DIV/0!</v>
      </c>
      <c r="E103" s="58" t="e">
        <v>#DIV/0!</v>
      </c>
      <c r="F103" s="58" t="e">
        <v>#DIV/0!</v>
      </c>
      <c r="G103" s="58" t="e">
        <v>#DIV/0!</v>
      </c>
      <c r="H103" s="58" t="e">
        <v>#DIV/0!</v>
      </c>
      <c r="I103" s="58" t="e">
        <v>#DIV/0!</v>
      </c>
      <c r="J103" s="58" t="e">
        <v>#DIV/0!</v>
      </c>
      <c r="K103" s="58" t="e">
        <v>#DIV/0!</v>
      </c>
      <c r="L103" s="4"/>
      <c r="M103" s="4"/>
      <c r="N103" s="4"/>
      <c r="O103" s="4"/>
      <c r="P103" s="4"/>
      <c r="Q103" s="4"/>
      <c r="R103" s="4"/>
      <c r="S103" s="4"/>
    </row>
    <row r="104" spans="1:19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2.75" customHeight="1">
      <c r="A106" s="4" t="s">
        <v>113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2.75" customHeight="1">
      <c r="A108" s="4"/>
      <c r="B108" s="4"/>
      <c r="C108" s="4" t="s">
        <v>43</v>
      </c>
      <c r="D108" s="57" t="s">
        <v>124</v>
      </c>
      <c r="E108" s="57" t="s">
        <v>125</v>
      </c>
      <c r="F108" s="57" t="s">
        <v>126</v>
      </c>
      <c r="G108" s="57" t="s">
        <v>127</v>
      </c>
      <c r="H108" s="57" t="s">
        <v>128</v>
      </c>
      <c r="I108" s="57" t="s">
        <v>129</v>
      </c>
      <c r="J108" s="57" t="s">
        <v>130</v>
      </c>
      <c r="K108" s="4" t="s">
        <v>7</v>
      </c>
      <c r="L108" s="4"/>
      <c r="M108" s="4"/>
      <c r="N108" s="4"/>
      <c r="O108" s="4"/>
      <c r="P108" s="4"/>
      <c r="Q108" s="4"/>
      <c r="R108" s="4"/>
      <c r="S108" s="4"/>
    </row>
    <row r="109" spans="1:19" ht="12.75" customHeight="1">
      <c r="A109" s="4" t="s">
        <v>131</v>
      </c>
      <c r="B109" s="4" t="s">
        <v>9</v>
      </c>
      <c r="C109" s="61">
        <v>0.88888888888888884</v>
      </c>
      <c r="D109" s="61"/>
      <c r="E109" s="61"/>
      <c r="F109" s="61"/>
      <c r="G109" s="61"/>
      <c r="H109" s="61"/>
      <c r="I109" s="61"/>
      <c r="J109" s="61"/>
      <c r="K109" s="57" t="s">
        <v>132</v>
      </c>
      <c r="L109" s="4"/>
      <c r="M109" s="4"/>
      <c r="N109" s="4"/>
      <c r="O109" s="4"/>
      <c r="P109" s="4"/>
      <c r="Q109" s="4"/>
      <c r="R109" s="4"/>
      <c r="S109" s="4"/>
    </row>
    <row r="110" spans="1:19" ht="12.75" customHeight="1">
      <c r="A110" s="4" t="s">
        <v>133</v>
      </c>
      <c r="B110" s="4" t="s">
        <v>11</v>
      </c>
      <c r="C110" s="4">
        <v>55</v>
      </c>
      <c r="D110" s="62"/>
      <c r="E110" s="62"/>
      <c r="F110" s="62"/>
      <c r="G110" s="62"/>
      <c r="H110" s="62"/>
      <c r="I110" s="62"/>
      <c r="J110" s="62"/>
      <c r="K110" s="57" t="e">
        <v>#DIV/0!</v>
      </c>
      <c r="L110" s="4"/>
      <c r="M110" s="4"/>
      <c r="N110" s="4"/>
      <c r="O110" s="4"/>
      <c r="P110" s="4"/>
      <c r="Q110" s="4"/>
      <c r="R110" s="4"/>
      <c r="S110" s="4"/>
    </row>
    <row r="111" spans="1:19" ht="12.75" customHeight="1">
      <c r="A111" s="4" t="s">
        <v>12</v>
      </c>
      <c r="B111" s="4" t="s">
        <v>13</v>
      </c>
      <c r="C111" s="4">
        <v>3</v>
      </c>
      <c r="D111" s="62"/>
      <c r="E111" s="62"/>
      <c r="F111" s="62"/>
      <c r="G111" s="62"/>
      <c r="H111" s="62"/>
      <c r="I111" s="62"/>
      <c r="J111" s="62"/>
      <c r="K111" s="57" t="e">
        <v>#DIV/0!</v>
      </c>
      <c r="L111" s="4"/>
      <c r="M111" s="4"/>
      <c r="N111" s="4"/>
      <c r="O111" s="4"/>
      <c r="P111" s="4"/>
      <c r="Q111" s="4"/>
      <c r="R111" s="4"/>
      <c r="S111" s="4"/>
    </row>
    <row r="112" spans="1:19" ht="12.75" customHeight="1">
      <c r="A112" s="4" t="s">
        <v>134</v>
      </c>
      <c r="B112" s="4" t="s">
        <v>15</v>
      </c>
      <c r="C112" s="4">
        <v>70</v>
      </c>
      <c r="D112" s="62"/>
      <c r="E112" s="62"/>
      <c r="F112" s="62"/>
      <c r="G112" s="62"/>
      <c r="H112" s="62"/>
      <c r="I112" s="62"/>
      <c r="J112" s="62"/>
      <c r="K112" s="57" t="e">
        <v>#DIV/0!</v>
      </c>
      <c r="L112" s="4"/>
      <c r="M112" s="4"/>
      <c r="N112" s="4"/>
      <c r="O112" s="4"/>
      <c r="P112" s="4"/>
      <c r="Q112" s="4"/>
      <c r="R112" s="4"/>
      <c r="S112" s="4"/>
    </row>
    <row r="113" spans="1:19" ht="12.75" customHeight="1">
      <c r="A113" s="4" t="s">
        <v>135</v>
      </c>
      <c r="B113" s="4" t="s">
        <v>17</v>
      </c>
      <c r="C113" s="61">
        <v>0.27430555555555552</v>
      </c>
      <c r="D113" s="61"/>
      <c r="E113" s="61"/>
      <c r="F113" s="61"/>
      <c r="G113" s="61"/>
      <c r="H113" s="61"/>
      <c r="I113" s="61"/>
      <c r="J113" s="61"/>
      <c r="K113" s="4" t="s">
        <v>132</v>
      </c>
      <c r="L113" s="4"/>
      <c r="M113" s="4"/>
      <c r="N113" s="4"/>
      <c r="O113" s="4"/>
      <c r="P113" s="4"/>
      <c r="Q113" s="4"/>
      <c r="R113" s="4"/>
      <c r="S113" s="4"/>
    </row>
    <row r="114" spans="1:19" ht="12.75" customHeight="1">
      <c r="A114" s="4" t="s">
        <v>136</v>
      </c>
      <c r="B114" s="4" t="s">
        <v>19</v>
      </c>
      <c r="C114" s="61">
        <v>0.30555555555555552</v>
      </c>
      <c r="D114" s="61"/>
      <c r="E114" s="61"/>
      <c r="F114" s="61"/>
      <c r="G114" s="61"/>
      <c r="H114" s="61"/>
      <c r="I114" s="61"/>
      <c r="J114" s="61"/>
      <c r="K114" s="4" t="s">
        <v>132</v>
      </c>
      <c r="L114" s="4"/>
      <c r="M114" s="4"/>
      <c r="N114" s="4"/>
      <c r="O114" s="4"/>
      <c r="P114" s="4"/>
      <c r="Q114" s="4"/>
      <c r="R114" s="4"/>
      <c r="S114" s="4"/>
    </row>
    <row r="115" spans="1:19" ht="12.75" customHeight="1">
      <c r="A115" s="4" t="s">
        <v>137</v>
      </c>
      <c r="B115" s="4" t="s">
        <v>21</v>
      </c>
      <c r="C115" s="4">
        <v>3</v>
      </c>
      <c r="D115" s="62"/>
      <c r="E115" s="62"/>
      <c r="F115" s="62"/>
      <c r="G115" s="62"/>
      <c r="H115" s="62"/>
      <c r="I115" s="62"/>
      <c r="J115" s="62"/>
      <c r="K115" s="57" t="e">
        <v>#DIV/0!</v>
      </c>
      <c r="L115" s="4"/>
      <c r="M115" s="4"/>
      <c r="N115" s="4"/>
      <c r="O115" s="4"/>
      <c r="P115" s="4"/>
      <c r="Q115" s="4"/>
      <c r="R115" s="4"/>
      <c r="S115" s="4"/>
    </row>
    <row r="116" spans="1:19" ht="12.75" customHeight="1">
      <c r="A116" s="4" t="s">
        <v>138</v>
      </c>
      <c r="B116" s="4" t="s">
        <v>23</v>
      </c>
      <c r="C116" s="4">
        <v>60</v>
      </c>
      <c r="D116" s="62"/>
      <c r="E116" s="62"/>
      <c r="F116" s="62"/>
      <c r="G116" s="62"/>
      <c r="H116" s="62"/>
      <c r="I116" s="62"/>
      <c r="J116" s="62"/>
      <c r="K116" s="62" t="e">
        <v>#DIV/0!</v>
      </c>
      <c r="L116" s="4"/>
      <c r="M116" s="4"/>
      <c r="N116" s="4"/>
      <c r="O116" s="4"/>
      <c r="P116" s="4"/>
      <c r="Q116" s="4"/>
      <c r="R116" s="4"/>
      <c r="S116" s="4"/>
    </row>
    <row r="117" spans="1:19" ht="12.75" customHeight="1">
      <c r="A117" s="4"/>
      <c r="B117" s="4" t="s">
        <v>30</v>
      </c>
      <c r="C117" s="57">
        <v>-2.6666666666666679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4"/>
      <c r="M117" s="4"/>
      <c r="N117" s="4"/>
      <c r="O117" s="4"/>
      <c r="P117" s="4"/>
      <c r="Q117" s="4"/>
      <c r="R117" s="4"/>
      <c r="S117" s="4"/>
    </row>
    <row r="118" spans="1:19" ht="12.75" customHeight="1">
      <c r="A118" s="4"/>
      <c r="B118" s="4" t="s">
        <v>31</v>
      </c>
      <c r="C118" s="57">
        <v>6.583333333333333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4"/>
      <c r="M118" s="4"/>
      <c r="N118" s="4"/>
      <c r="O118" s="4"/>
      <c r="P118" s="4"/>
      <c r="Q118" s="4"/>
      <c r="R118" s="4"/>
      <c r="S118" s="4"/>
    </row>
    <row r="119" spans="1:19" ht="12.75" customHeight="1">
      <c r="A119" s="4"/>
      <c r="B119" s="4" t="s">
        <v>32</v>
      </c>
      <c r="C119" s="57">
        <v>7.333333333333333</v>
      </c>
      <c r="D119" s="57">
        <v>0</v>
      </c>
      <c r="E119" s="57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4"/>
      <c r="M119" s="4"/>
      <c r="N119" s="4"/>
      <c r="O119" s="4"/>
      <c r="P119" s="4"/>
      <c r="Q119" s="4"/>
      <c r="R119" s="4"/>
      <c r="S119" s="4"/>
    </row>
    <row r="120" spans="1:19" ht="12.75" customHeight="1">
      <c r="A120" s="4" t="s">
        <v>33</v>
      </c>
      <c r="B120" s="4" t="s">
        <v>34</v>
      </c>
      <c r="C120" s="57">
        <v>45</v>
      </c>
      <c r="D120" s="62">
        <v>0</v>
      </c>
      <c r="E120" s="62">
        <v>0</v>
      </c>
      <c r="F120" s="62">
        <v>0</v>
      </c>
      <c r="G120" s="62">
        <v>0</v>
      </c>
      <c r="H120" s="62">
        <v>0</v>
      </c>
      <c r="I120" s="62">
        <v>0</v>
      </c>
      <c r="J120" s="62">
        <v>0</v>
      </c>
      <c r="K120" s="57">
        <v>0</v>
      </c>
      <c r="L120" s="4"/>
      <c r="M120" s="4"/>
      <c r="N120" s="4"/>
      <c r="O120" s="4"/>
      <c r="P120" s="4"/>
      <c r="Q120" s="4"/>
      <c r="R120" s="4"/>
      <c r="S120" s="4"/>
    </row>
    <row r="121" spans="1:19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2.75" customHeight="1">
      <c r="A122" s="4" t="s">
        <v>35</v>
      </c>
      <c r="B122" s="57" t="s">
        <v>36</v>
      </c>
      <c r="C122" s="57">
        <v>10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4"/>
      <c r="M122" s="4"/>
      <c r="N122" s="4"/>
      <c r="O122" s="4"/>
      <c r="P122" s="4"/>
      <c r="Q122" s="4"/>
      <c r="R122" s="4"/>
      <c r="S122" s="4"/>
    </row>
    <row r="123" spans="1:19" ht="12.75" customHeight="1">
      <c r="A123" s="4" t="s">
        <v>37</v>
      </c>
      <c r="B123" s="57" t="s">
        <v>38</v>
      </c>
      <c r="C123" s="57">
        <v>7.1666666666666661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4"/>
      <c r="M123" s="4"/>
      <c r="N123" s="4"/>
      <c r="O123" s="4"/>
      <c r="P123" s="4"/>
      <c r="Q123" s="4"/>
      <c r="R123" s="4"/>
      <c r="S123" s="4"/>
    </row>
    <row r="124" spans="1:19" ht="12.75" customHeight="1">
      <c r="A124" s="4" t="s">
        <v>39</v>
      </c>
      <c r="B124" s="57" t="s">
        <v>40</v>
      </c>
      <c r="C124" s="58">
        <v>0.71666666666666656</v>
      </c>
      <c r="D124" s="58" t="e">
        <v>#DIV/0!</v>
      </c>
      <c r="E124" s="58" t="e">
        <v>#DIV/0!</v>
      </c>
      <c r="F124" s="58" t="e">
        <v>#DIV/0!</v>
      </c>
      <c r="G124" s="58" t="e">
        <v>#DIV/0!</v>
      </c>
      <c r="H124" s="58" t="e">
        <v>#DIV/0!</v>
      </c>
      <c r="I124" s="58" t="e">
        <v>#DIV/0!</v>
      </c>
      <c r="J124" s="58" t="e">
        <v>#DIV/0!</v>
      </c>
      <c r="K124" s="58" t="e">
        <v>#DIV/0!</v>
      </c>
      <c r="L124" s="4"/>
      <c r="M124" s="4"/>
      <c r="N124" s="4"/>
      <c r="O124" s="4"/>
      <c r="P124" s="4"/>
      <c r="Q124" s="4"/>
      <c r="R124" s="4"/>
      <c r="S124" s="4"/>
    </row>
    <row r="125" spans="1:19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customHeight="1">
      <c r="A176" s="4"/>
      <c r="L176" s="4"/>
      <c r="M176" s="4"/>
      <c r="N176" s="4"/>
      <c r="O176" s="4"/>
      <c r="P176" s="4"/>
      <c r="Q176" s="4"/>
      <c r="R176" s="4"/>
      <c r="S176" s="4"/>
    </row>
    <row r="177" spans="1:19" ht="12.75" customHeight="1">
      <c r="A177" s="4"/>
      <c r="L177" s="4"/>
      <c r="M177" s="4"/>
      <c r="N177" s="4"/>
      <c r="O177" s="4"/>
      <c r="P177" s="4"/>
      <c r="Q177" s="4"/>
      <c r="R177" s="4"/>
      <c r="S177" s="4"/>
    </row>
    <row r="178" spans="1:19" ht="12.75" customHeight="1">
      <c r="A178" s="4"/>
      <c r="L178" s="4"/>
      <c r="M178" s="4"/>
      <c r="N178" s="4"/>
      <c r="O178" s="4"/>
      <c r="P178" s="4"/>
      <c r="Q178" s="4"/>
      <c r="R178" s="4"/>
      <c r="S178" s="4"/>
    </row>
    <row r="179" spans="1:19" ht="12.75" customHeight="1"/>
    <row r="180" spans="1:19" ht="12.75" customHeight="1"/>
    <row r="181" spans="1:19" ht="12.75" customHeight="1"/>
    <row r="182" spans="1:19" ht="12.75" customHeight="1"/>
    <row r="183" spans="1:19" ht="12.75" customHeight="1"/>
    <row r="184" spans="1:19" ht="12.75" customHeight="1"/>
    <row r="185" spans="1:19" ht="12.75" customHeight="1"/>
    <row r="186" spans="1:19" ht="12.75" customHeight="1"/>
    <row r="187" spans="1:19" ht="12.75" customHeight="1"/>
    <row r="188" spans="1:19" ht="12.75" customHeight="1"/>
    <row r="189" spans="1:19" ht="12.75" customHeight="1"/>
    <row r="190" spans="1:19" ht="12.75" customHeight="1"/>
    <row r="191" spans="1:19" ht="12.75" customHeight="1"/>
    <row r="192" spans="1:1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Enter Sleep Diary Here</vt:lpstr>
      <vt:lpstr>Weekly Summary Sheet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Wilkerson</dc:creator>
  <cp:lastModifiedBy>Ali Wilkerson</cp:lastModifiedBy>
  <dcterms:created xsi:type="dcterms:W3CDTF">2024-05-07T17:26:16Z</dcterms:created>
  <dcterms:modified xsi:type="dcterms:W3CDTF">2024-09-22T20:03:44Z</dcterms:modified>
</cp:coreProperties>
</file>